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defaultThemeVersion="124226"/>
  <xr:revisionPtr revIDLastSave="0" documentId="13_ncr:1_{742DD054-74D2-44AC-A9A7-41906CC8DB7F}" xr6:coauthVersionLast="44" xr6:coauthVersionMax="44" xr10:uidLastSave="{00000000-0000-0000-0000-000000000000}"/>
  <bookViews>
    <workbookView xWindow="-120" yWindow="-120" windowWidth="20730" windowHeight="11160" tabRatio="925" xr2:uid="{00000000-000D-0000-FFFF-FFFF00000000}"/>
  </bookViews>
  <sheets>
    <sheet name="ibge" sheetId="5" r:id="rId1"/>
    <sheet name="dados" sheetId="1" r:id="rId2"/>
    <sheet name="tab1 - possui anexo" sheetId="4" r:id="rId3"/>
    <sheet name="tab1 - estatistica descritiva" sheetId="7" r:id="rId4"/>
    <sheet name="Tab 2 - resultados gerais" sheetId="6" r:id="rId5"/>
  </sheets>
  <externalReferences>
    <externalReference r:id="rId6"/>
  </externalReferences>
  <definedNames>
    <definedName name="_xlnm._FilterDatabase" localSheetId="1" hidden="1">dados!$A$1:$AH$124</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26" i="1" l="1"/>
  <c r="D4" i="7" l="1"/>
  <c r="G4" i="7"/>
  <c r="F4" i="7"/>
  <c r="E4" i="7"/>
  <c r="G6" i="7"/>
  <c r="F6" i="7"/>
  <c r="E6" i="7"/>
  <c r="D6" i="7"/>
  <c r="G3" i="7"/>
  <c r="F3" i="7"/>
  <c r="E3" i="7"/>
  <c r="D3" i="7"/>
  <c r="J14" i="4" l="1"/>
  <c r="F8" i="7"/>
  <c r="G10" i="7"/>
  <c r="F10" i="7"/>
  <c r="E10" i="7"/>
  <c r="D10" i="7"/>
  <c r="G9" i="7"/>
  <c r="F9" i="7"/>
  <c r="E9" i="7"/>
  <c r="D9" i="7"/>
  <c r="E8" i="7"/>
  <c r="G8" i="7"/>
  <c r="D8" i="7"/>
  <c r="E5" i="7"/>
  <c r="G5" i="7"/>
  <c r="F5" i="7"/>
  <c r="D5" i="7"/>
  <c r="Q134" i="1" l="1"/>
  <c r="J11" i="6" s="1"/>
  <c r="Q133" i="1"/>
  <c r="G11" i="6" s="1"/>
  <c r="Q132" i="1"/>
  <c r="D11" i="6" s="1"/>
  <c r="Q131" i="1"/>
  <c r="Q129" i="1"/>
  <c r="Q128" i="1"/>
  <c r="Q127" i="1"/>
  <c r="Q126" i="1"/>
  <c r="R127" i="1"/>
  <c r="O127" i="1"/>
  <c r="R134" i="1"/>
  <c r="R133" i="1"/>
  <c r="R132" i="1"/>
  <c r="R131" i="1"/>
  <c r="P131" i="1"/>
  <c r="P134" i="1"/>
  <c r="J10" i="6" s="1"/>
  <c r="P133" i="1"/>
  <c r="G10" i="6" s="1"/>
  <c r="P132" i="1"/>
  <c r="D10" i="6" s="1"/>
  <c r="J131" i="1"/>
  <c r="O131" i="1"/>
  <c r="I134" i="1"/>
  <c r="H126" i="1"/>
  <c r="R129" i="1"/>
  <c r="P129" i="1"/>
  <c r="R128" i="1"/>
  <c r="P128" i="1"/>
  <c r="R126" i="1"/>
  <c r="P127" i="1"/>
  <c r="P126" i="1"/>
  <c r="N126" i="1"/>
  <c r="N129" i="1"/>
  <c r="O129" i="1"/>
  <c r="O134" i="1" l="1"/>
  <c r="N134" i="1"/>
  <c r="M134" i="1"/>
  <c r="J9" i="6" s="1"/>
  <c r="L134" i="1"/>
  <c r="J8" i="6" s="1"/>
  <c r="K134" i="1"/>
  <c r="J7" i="6" s="1"/>
  <c r="J134" i="1"/>
  <c r="J6" i="6" s="1"/>
  <c r="O133" i="1"/>
  <c r="N133" i="1"/>
  <c r="M133" i="1"/>
  <c r="G9" i="6" s="1"/>
  <c r="L133" i="1"/>
  <c r="G8" i="6" s="1"/>
  <c r="K133" i="1"/>
  <c r="G7" i="6" s="1"/>
  <c r="J133" i="1"/>
  <c r="G6" i="6" s="1"/>
  <c r="O132" i="1"/>
  <c r="N132" i="1"/>
  <c r="M132" i="1"/>
  <c r="D9" i="6" s="1"/>
  <c r="L132" i="1"/>
  <c r="D8" i="6" s="1"/>
  <c r="K132" i="1"/>
  <c r="D7" i="6" s="1"/>
  <c r="J132" i="1"/>
  <c r="D6" i="6" s="1"/>
  <c r="J5" i="6"/>
  <c r="I133" i="1"/>
  <c r="G5" i="6" s="1"/>
  <c r="I132" i="1"/>
  <c r="D5" i="6" s="1"/>
  <c r="H134" i="1"/>
  <c r="J4" i="6" s="1"/>
  <c r="H133" i="1"/>
  <c r="G4" i="6" s="1"/>
  <c r="H132" i="1"/>
  <c r="D4" i="6" s="1"/>
  <c r="N131" i="1"/>
  <c r="M131" i="1"/>
  <c r="L131" i="1"/>
  <c r="K131" i="1"/>
  <c r="I131" i="1"/>
  <c r="H131" i="1"/>
  <c r="M129" i="1"/>
  <c r="L129" i="1"/>
  <c r="K129" i="1"/>
  <c r="J129" i="1"/>
  <c r="I129" i="1"/>
  <c r="H129" i="1"/>
  <c r="H128" i="1"/>
  <c r="O128" i="1"/>
  <c r="N128" i="1"/>
  <c r="N127" i="1"/>
  <c r="O126" i="1"/>
  <c r="M128" i="1"/>
  <c r="L128" i="1"/>
  <c r="K128" i="1"/>
  <c r="I128" i="1"/>
  <c r="M127" i="1"/>
  <c r="L127" i="1"/>
  <c r="K127" i="1"/>
  <c r="I127" i="1"/>
  <c r="H127" i="1"/>
  <c r="L126" i="1"/>
  <c r="K126" i="1"/>
  <c r="I126" i="1"/>
  <c r="J128" i="1"/>
  <c r="J127" i="1"/>
  <c r="J126"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2" i="1"/>
  <c r="I16" i="4"/>
  <c r="I15" i="4"/>
  <c r="I14" i="4"/>
  <c r="I13" i="4"/>
  <c r="I12" i="4"/>
  <c r="L16" i="4"/>
  <c r="K16" i="4"/>
  <c r="J16" i="4"/>
  <c r="L15" i="4"/>
  <c r="K15" i="4"/>
  <c r="J15" i="4"/>
  <c r="L14" i="4"/>
  <c r="K14" i="4"/>
  <c r="L13" i="4"/>
  <c r="K13" i="4"/>
  <c r="J13" i="4"/>
  <c r="L12" i="4"/>
  <c r="K12" i="4"/>
  <c r="J12" i="4"/>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2" i="1"/>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Y118" i="1" l="1"/>
  <c r="W118" i="1"/>
  <c r="Y117" i="1"/>
  <c r="W117" i="1"/>
  <c r="Y116" i="1"/>
  <c r="W116" i="1"/>
  <c r="Y114" i="1"/>
  <c r="W114" i="1"/>
  <c r="Y113" i="1"/>
  <c r="W113" i="1"/>
  <c r="Y115" i="1"/>
  <c r="W115" i="1"/>
  <c r="Y112" i="1" l="1"/>
  <c r="W112" i="1"/>
  <c r="Y111" i="1"/>
  <c r="Y110" i="1"/>
  <c r="W111" i="1"/>
  <c r="W110" i="1"/>
  <c r="Y109" i="1"/>
  <c r="W109" i="1"/>
  <c r="Y108" i="1"/>
  <c r="W108" i="1"/>
  <c r="Y105" i="1" l="1"/>
  <c r="W105" i="1"/>
  <c r="Y104" i="1"/>
  <c r="W104" i="1"/>
  <c r="Y103" i="1"/>
  <c r="W103" i="1"/>
  <c r="Y102" i="1"/>
  <c r="W102" i="1"/>
  <c r="Y101" i="1"/>
  <c r="W101" i="1"/>
  <c r="Y94" i="1" l="1"/>
  <c r="Y93" i="1"/>
  <c r="W93" i="1"/>
  <c r="Y92" i="1"/>
  <c r="W92" i="1"/>
  <c r="Y88" i="1"/>
  <c r="W88" i="1"/>
  <c r="Y87" i="1"/>
  <c r="W87" i="1"/>
  <c r="Y85" i="1"/>
  <c r="W85" i="1"/>
  <c r="Y83" i="1"/>
  <c r="W83" i="1"/>
  <c r="Y72" i="1" l="1"/>
  <c r="W72" i="1"/>
  <c r="Y71" i="1"/>
  <c r="W71" i="1"/>
  <c r="Y69" i="1"/>
  <c r="W69" i="1"/>
  <c r="Y68" i="1"/>
  <c r="W68" i="1"/>
  <c r="Y67" i="1"/>
  <c r="W67" i="1"/>
  <c r="Y66" i="1"/>
  <c r="W66" i="1"/>
  <c r="Y64" i="1"/>
  <c r="W64" i="1"/>
  <c r="Y63" i="1"/>
  <c r="W63" i="1"/>
  <c r="Y62" i="1"/>
  <c r="W62" i="1"/>
  <c r="Y61" i="1"/>
  <c r="W61" i="1"/>
  <c r="Y55" i="1"/>
  <c r="W55" i="1"/>
  <c r="Y54" i="1"/>
  <c r="W54" i="1"/>
  <c r="Y53" i="1"/>
  <c r="W53" i="1"/>
  <c r="Y52" i="1"/>
  <c r="W52" i="1"/>
  <c r="Y51" i="1"/>
  <c r="W51" i="1"/>
  <c r="Y50" i="1"/>
  <c r="W50" i="1"/>
  <c r="W49" i="1"/>
  <c r="X49" i="1" s="1"/>
  <c r="Y49" i="1" s="1"/>
  <c r="Y48" i="1"/>
  <c r="W48" i="1"/>
  <c r="Y47" i="1"/>
  <c r="W47" i="1"/>
  <c r="Y46" i="1"/>
  <c r="W46" i="1"/>
  <c r="Y45" i="1"/>
  <c r="W45" i="1"/>
  <c r="Y43" i="1"/>
  <c r="W43" i="1"/>
  <c r="Y42" i="1"/>
  <c r="W42" i="1"/>
  <c r="Y41" i="1"/>
  <c r="W41" i="1"/>
  <c r="Y40" i="1"/>
  <c r="W40" i="1"/>
  <c r="Y39" i="1"/>
  <c r="W39" i="1"/>
  <c r="Y38" i="1"/>
  <c r="W38" i="1"/>
  <c r="Y35" i="1"/>
  <c r="Y34" i="1"/>
  <c r="W34" i="1"/>
  <c r="Y33" i="1"/>
  <c r="W33" i="1"/>
  <c r="Y32" i="1"/>
  <c r="W32" i="1"/>
  <c r="Y31" i="1"/>
  <c r="Y30" i="1"/>
  <c r="W30" i="1"/>
  <c r="Y29" i="1"/>
  <c r="W29" i="1"/>
  <c r="Y28" i="1" l="1"/>
  <c r="W28" i="1"/>
  <c r="Y27" i="1"/>
  <c r="W27" i="1"/>
  <c r="Y26" i="1"/>
  <c r="W26" i="1"/>
  <c r="Y25" i="1"/>
  <c r="W25" i="1"/>
  <c r="Y24" i="1"/>
  <c r="W24" i="1"/>
  <c r="Y23" i="1"/>
  <c r="W23" i="1"/>
  <c r="Y22" i="1"/>
  <c r="W22" i="1"/>
  <c r="Y21" i="1"/>
  <c r="W21" i="1"/>
  <c r="Y7" i="1"/>
  <c r="Y20" i="1"/>
  <c r="W20" i="1"/>
  <c r="Y19" i="1" l="1"/>
  <c r="W19" i="1"/>
  <c r="Y16" i="1"/>
  <c r="W16" i="1"/>
  <c r="Y13" i="1" l="1"/>
  <c r="W13" i="1"/>
  <c r="Y12" i="1"/>
  <c r="W12" i="1"/>
  <c r="Y11" i="1"/>
  <c r="W11" i="1"/>
  <c r="Y10" i="1"/>
  <c r="W10" i="1"/>
  <c r="Y9" i="1"/>
  <c r="W9" i="1"/>
  <c r="W8" i="1"/>
  <c r="W7" i="1"/>
  <c r="Y6" i="1"/>
  <c r="W6" i="1"/>
  <c r="W4" i="1"/>
  <c r="W5" i="1"/>
  <c r="W3" i="1"/>
  <c r="Y5" i="1"/>
  <c r="Y3" i="1"/>
  <c r="Y4" i="1"/>
  <c r="X8" i="1" l="1"/>
  <c r="Y8" i="1" s="1"/>
</calcChain>
</file>

<file path=xl/sharedStrings.xml><?xml version="1.0" encoding="utf-8"?>
<sst xmlns="http://schemas.openxmlformats.org/spreadsheetml/2006/main" count="23359" uniqueCount="5598">
  <si>
    <t>cod_ibge</t>
  </si>
  <si>
    <t>muncipio</t>
  </si>
  <si>
    <t>Ribeirao Preto</t>
  </si>
  <si>
    <t>Possui nota explicativa para os valores
(0) não
(1) sim</t>
  </si>
  <si>
    <t>NA</t>
  </si>
  <si>
    <t>Site da lei</t>
  </si>
  <si>
    <t>http://www.ribeiraopreto.sp.gov.br/J321/pesquisa.xhtml?lei=37981</t>
  </si>
  <si>
    <t>Possui anexo de DOCC na LDO? 
(0) não
(1) sim</t>
  </si>
  <si>
    <t>Novas DOCCs
R$</t>
  </si>
  <si>
    <t>Aumento permanente da receita
R$</t>
  </si>
  <si>
    <t>O formato de publicação do relatório segue o padrão do MDF da STN?</t>
  </si>
  <si>
    <t>Nota explicativa</t>
  </si>
  <si>
    <t>O  aumento  permanente  da  Receita  foi  estimado  para  as  rubricas  IPTU,  ocasionado  por  ações  de fiscalização tanto no IPTU  como no Recadastramento Imobiliário, também foi incluído um previsão de crescimento do IR, com  base  no  aumento  vegetativo.  Não  existem  estimativas  de  novas  DOCCs  até  o  momento  da  elaboração  da  Lei  de Diretrizes Orçamentárias.</t>
  </si>
  <si>
    <t>É capital?
(0) não
(1) sim</t>
  </si>
  <si>
    <t>Ano da LDO</t>
  </si>
  <si>
    <t>O aumento permanente da Receita foi estimado para as rubricas IPTU e ISS, ocasionado pelo aumento
vegetativo, ações de fiscalização tanto no IPTU como no ISS - Nota Fiscal Ribeirãopretana e levantamento Aerofotogramétrico
referente ao Recadastramento Imobiliário.</t>
  </si>
  <si>
    <t>http://www.ribeiraopreto.sp.gov.br/transparencia/ldo/13851_ldo_2017.pdf</t>
  </si>
  <si>
    <t>Uberlândia</t>
  </si>
  <si>
    <t>-</t>
  </si>
  <si>
    <t>https://leismunicipais.com.br/a/mg/u/uberlandia/lei-ordinaria/2018/1298/12979/lei-ordinaria-n-12979-2018-estabelece-as-diretrizes-a-serem-observadas-na-elaboracao-da-lei-orcamentaria-do-municipio-de-uberlandia-para-o-exercicio-de-2019-e-da-outras-providencias?q=12979</t>
  </si>
  <si>
    <t>O incremento da Margem Líquida de Expansão das Despesas Obrigatórias de Caráter Continuado (DOCC) ocorreu
devido a dois fatores básicos , por um lado as expectativas de crescimento do PIB da ordem de 2,00% e por outro a
inflação de 4,00%, em acordo com os parâmetros do Instituto Focus (BACEN) estimados durante o período de
avaliação dos trabalhos de elaboração do Projeto de Lei de Diretrizes Orçamentárias (PLDO) 2019 do Município de
Uberlândia, mais especificamente o Anexo I de Metas Fiscais. Ademais, foram considerados a evolução da receita
realizada nos últimos três anos e no primeiro trimestre (janeiro - março) desse ano de 2018, como também os
esforços que o Governo Municipal vem realizando durante todo o ano de 2017 como nesse primeiro trimestre de
2018, no sentido de expandir as receitas de sua competência tributária, em especial as ações dirigidas ao recebimento
do IPTU com a reprogramação da data antecipada de Abril para final de Fevereiro e com o incentivo de pagamento a
vista com o escalonamento de descontos. Finalmente, há que considerar o desempenho regresso do conjunto das
Receitas Tributárias, visto que a atividade econômica local comumente apresenta níveis superiores àqueles
verificados nas demais unidades federativas. Do exposto, fundamenta-se a Margem de Expanção das Despesas
Obrigatórias de Caráter Continuado no valor total de R$ 127.059,00 (em milhares de reais) onde deste montante foi
estimado R$ 91.542,00 (em milhares de reais) de Transferências Constitucionais que são destinadas as Despesas de
custeio e Investimentos para manutenção da máquina Administrativa; R$ 27.835,00 (em milhares de reais) referente
ao FUNDEB que obrigatoriamente tem que ser aplicado no próprio FUNDEB, onde o valor líquido final para
aplicação nas Despesas com Serviço da Dívida e possíveis Passivos Contingentes serão o valor de R$ 7.682,00 (em
milhares de reais).</t>
  </si>
  <si>
    <t>https://leismunicipais.com.br/a1/mg/u/uberlandia/lei-ordinaria/2017/1277/12769/lei-ordinaria-n-12769-2017-estabelece-as-diretrizes-a-serem-observadas-na-elaboracao-da-lei-orcamentaria-do-municipio-de-uberlandia-para-o-exercicio-de-2018-e-da-outras-providencias?q=12769</t>
  </si>
  <si>
    <t>O incremento da Margem Líquida de Expansão das Despesas Obrigatórias de Caráter Continuado (DOCC) ocorreu devido a dois fatores básicos , por um lado as expectativas de crescimento do PIB da ordem de 2,30% e por outro a inflação de 4,50%, em acordo com os parâmetros do Instituto Focus (BACEN) estimados durante o período de avaliação dos trabalhos de elaboração do Projeto de Lei de Diretrizes Orçamentárias (PLDO) 2018 do Município de Uberlândia, mais especificamente o Anexo I de Metas Fiscais. Ademais, foram considerados a evolução da receita realizada no primeiro trimestre (janeiro - março) de 2017 e os esforços que o Governo Municipal começou a realizar nesses primeiros meses de gestão no sentido de expandir as receitas de sua competência tributária, em especial as ações dirigidas ao recebimento da dívida ativa, principalmente com a Lei Publicada do REFIN em Março de 2017. Finalmente, há que considerar o desempenho regresso do conjunto das Receitas Tributárias, visto que a atividade econômica local comumente apresenta níveis superiores àqueles verificados nas demais unidades federativas. Do exposto, fundamenta-se a Margem de Expanção das Despesas Obrigatórias de Caráter Continuado no valor total de R $ 154.097,00 (em milhares de reais) onde deste montante foi estimado R$ 81.877,00 (em milhares de reais) de Transferências Constitucionais que são destinadas as Despesas de custeio e Investimentos para manutenção da máquina Administrativa; R$ 23.080,00 (em milhares de reais) referente ao FUNDEB que obrigatoriamente tem que ser aplicado no FUNDEB, o valor de R$ 41.900,00 (em milhares de reais) referente a Reserva do RPPS do Município, onde o valor líquido final para aplicação nas Despesas com Serviço da Dívida e possíveis Passivos Contingentes serão o valor de R$ 7.240,00 (em milhares de reais).</t>
  </si>
  <si>
    <t>https://leismunicipais.com.br/a1/mg/u/uberlandia/lei-ordinaria/2016/1248/12480/lei-ordinaria-n-12480-2016-estabelece-as-diretrizes-a-serem-observadas-na-elaboracao-da-lei-orcamentaria-do-municipio-de-uberlandia-para-o-exercicio-de-2017-e-da-outras-providencias?q=12480</t>
  </si>
  <si>
    <t>O incremento da Margem Líquida de Expansão das Despesas Obrigatórias de Caráter Continuado (DOCC) ancorouse nas expectativas de crescimento do PIB de 1,0% e inflação de 6,0%, em acordo com os parâmetros do Projeto de Lei de Diretrizes Orçamentárias (PLDO) 2017 da União. Ademais, foram consideradaos a evolução da receita realizada no primeiro trimestre (janeiro - março) de 2016 e os esforços que o Governo Municipal tem realizado no sentido de expandir as receitas de sua competência tributária, em especial as ações dirigidas ao recebimento da dívida ativa. Finalmente, há que considerar o desempenho regresso do conjunto das Receitas Tributárias, visto que a atividade econômica local comumente apresenta níveis superiores àqueles verificados nas demais unidades federativas. Do exposto, fundamenta-se a Margem de Expanção das Despesas Obrigatórias de Caráter Continuado</t>
  </si>
  <si>
    <t>São Paulo</t>
  </si>
  <si>
    <t>http://transparencia.prefeitura.sp.gov.br/contas/Paginas/LeiDiretrizesOrcamentarias.aspx</t>
  </si>
  <si>
    <t xml:space="preserve">Nota: Na apuração da margem de expansão das Despesas Obrigatórias de Caráter Continuado — DOCC, é prevista
a redução permanente de despesas por meio da racionalização dos gastos de custeio da máquina pública, com base
nos Decretos Municipais n° 57.580/2017 e 57.640/2017.
O valor atribuído ao campo Aumento Permanente de Receita tem como base o aumento da fiscalização de
prestadores de serviços do Município de São Paulo, bem como a publicação de Lei n° 16.615/2017 que dispõe
sobre omissão de receita como infração à legislação tributária, bem como dispõe a sua caraceterização e aplicação de
multa aos infratores. Adicionalmente, por meio do lançado recentemente Programa Nota do Milhão, espera-se
incentivar os contribuintes à solicitarem Nota Fiscal Paulistana dos seus prestadores de serviços, gerando um aumento
na arrecadação do ISS. 
</t>
  </si>
  <si>
    <t>Rio de Janeiro</t>
  </si>
  <si>
    <t>http://www2.rio.rj.gov.br/smf/banco/pdforc/ldo/ldo2019-lei6388amf.pdf</t>
  </si>
  <si>
    <t>http://www2.rio.rj.gov.br/smf/banco/pdforc/ldo/ldo2018-lei6229amf.pdf</t>
  </si>
  <si>
    <t>http://www2.rio.rj.gov.br/smf/banco/pdforc/ldo/ldo2017-lei6088amf.pdf</t>
  </si>
  <si>
    <t>Valor de novas DOCC geradas por PPP</t>
  </si>
  <si>
    <t>Valor da Redução Permanente de Despesa</t>
  </si>
  <si>
    <t>Margem bruta
(calculado)</t>
  </si>
  <si>
    <t>Secretaria da Fazenda</t>
  </si>
  <si>
    <t>Margem bruta
(Ajustado)</t>
  </si>
  <si>
    <t>Aumento permanente da receita
R$ (AJUSTADO)</t>
  </si>
  <si>
    <t>Secretaria Municipal da Fazenda</t>
  </si>
  <si>
    <t>Secretari a Municipa l d e Finança s e Desenvolviment o Econômico .</t>
  </si>
  <si>
    <t>Ananindeua</t>
  </si>
  <si>
    <t>SEPOF</t>
  </si>
  <si>
    <t>http://www.ananindeua.pa.gov.br/transparencia/publicacoes/ldo</t>
  </si>
  <si>
    <t>Como podemos verificar no anexo acima, o aumento permanente de receita já está comprometido com despesas de caráter continuado já assumidas pela Prefeitura como: aumentos da folha de pessoal em função do reajuste e do aumento do Salário Mínimo pelo Governo Federal; variação do valor da dívida que está atrelada à inflação e taxa SELIC; e demais despesas, criadas por lei ou medida administrativa, já autorizadas ao Setor Público, como o aumento do custeio em função da ampliação de sua infraestrutura, dentre outras. Portanto, caso a estimativa da Receita ocorra na forma prevista a assunção de novas obrigações de caráter continuado, ficam condicionada ao redimensionando de despesas compressíveis de modo a atender a nova despesa de caráter continuado, entendida aquela com prazo de execução que extrapole sua execução os dois anos subsequentes ao ano da LDO, haja vista que a margem apurada foi negativa.</t>
  </si>
  <si>
    <t>Aparecida de Goiânia</t>
  </si>
  <si>
    <t>NOTA: Aumento apurado pela média de crescimento da receita corrente dos exercícios de 2014 e 2015 Impacto DOCC - previsto pela abertura de novas unidades de ensino e de saúde.</t>
  </si>
  <si>
    <t>http://transparencia.aparecida.go.gov.br/portaltransparencia/p/services/gestaoorcamentaria/ldo/</t>
  </si>
  <si>
    <t>Aracaju</t>
  </si>
  <si>
    <t>Sistema PMA</t>
  </si>
  <si>
    <t>SEMFAZ/COGOEF</t>
  </si>
  <si>
    <t>http://transparencia.aracaju.se.gov.br/orcamentos/</t>
  </si>
  <si>
    <t>Aumento Permanente de Receita deriva da variacao positiva das receitas correntes projetadas em funcao do aumento real do PIB prevista pela SPE/MF, Para 2019 de 3%. A Reducao permanente de despesa sera de 3% sobre o item Outras correntes projetado para 2019, com continuidade de acoes de racionalizacao de custos. As novas DOCC para o exercicio 2019 sao oriundas das projecoes do aumento vegetativo da folha de pagamento, aumento real do salario minimo, aumento do salario dos servidores e o aumento do aporte para pagamentos dos beneficios previdenciarios.</t>
  </si>
  <si>
    <t>O aumento permanente de receita deriva da variacao positiva das receitas correntes projetadas em funçao do aumento do PIB previsto pelo BACEN para 2018 de 2,5%. A reducao permanente de despesa sera de 3% sobre o item outras despesas correntes projetado para o exercicio 2018, com a implantacao de programa de racionalizacao de custos. As novas DOCC sao oriundas das projecoes do aumento vegetativo da folha para 2018, aumento real do salario minimo, aumento real do piso dos professores e aumento de aporte para pagamentos dos beneficios previdenciarios.</t>
  </si>
  <si>
    <t>SEMFAZ/SEPLOG</t>
  </si>
  <si>
    <t>http://www.belem.pa.gov.br/transparencia/?page_id=424#1494865636425-2e1574fb-f653</t>
  </si>
  <si>
    <t>Belém</t>
  </si>
  <si>
    <t>SEGEP/SEFIN</t>
  </si>
  <si>
    <t>A estimativa da margem de expansão das despesas obrigatórias de caráter
continuado é um demonstrativo instituído pela Lei Complementar nº 101, de 04 de maio
de 2000, Lei de Responsabilidade Fiscal – LRF, para assegurar que não haverá criação
de nova despesa sem fonte consistente de financiamento para seu custeio.
As Despesas Obrigatórias de Caráter Continuado – DOCC caracterizam-se
como despesas correntes derivadas de Leis, Medidas Provisórias ou Atos Administrativos
Normativos que criam para o Município a obrigação de executá-la por um período superior
a dois exercícios e que deve ser executada por meio do Orçamento Municipal. Tal
conceito encontra-se baseado no entendimento do art. 17 da Lei de Responsabilidade
Fiscal - LRF, que trata da criação de despesas obrigatórias de caráter continuado.
Para que haja expansão da despesa de caráter continuado é necessário que o
aumento não afete as metas dos resultados fiscais, sendo necessária a compensação
pelo aumento permanente de receita, por meio da elevação de alíquota, ampliação da
base de cálculo, majoração ou criação de tributo de competência municipal e/ou na
redução da despesa, de modo a atender a nova obrigação.
Assim, as projeções de aumento para essas despesas, em 2019, foram
balizadas pelo incremento de 3,00% do PIB Nacional calculado pelo Ministério da
Fazenda.
Na estimativa da Receita Corrente, que financia as despesas de DOCC, para
efeito do estabelecimento da margem de expansão, foram excluídas aquelas que pela sua
natureza não apresentam regularidade em seus ingressos e/ou possuem vinculação legal
como os repasses Fundo a Fundo, SUS, Salário Educação.
Assim, o resultado da margem bruta sinaliza o montante de R$92,283 milhões
para atender as despesas de caráter continuado visando à expansão e o aperfeiçoamento
da ação governamental, apontando uma margem líquida de expansão nula.</t>
  </si>
  <si>
    <t>A estimativa da margem de expansão das despesas obrigatórias de caráter
continuado é um demonstrativo instituído pela Lei Complementar nº 101, de 04 de maio
de 2000, Lei de Responsabilidade Fiscal – LRF, para assegurar que não haverá criação
de nova despesa sem fonte consistente de financiamento para seu custeio.
As Despesas Obrigatórias de Caráter Continuado – DOCC caracterizam-se
como despesas correntes derivadas de Leis, Medidas Provisórias ou Atos Administrativos
Normativos que criam para o Município a obrigação de executá-la por um período superior
a dois exercícios e que deve ser executada por meio do Orçamento Municipal. Tal
conceito encontra-se baseado no entendimento do art. 17 da Lei de Responsabilidade
Fiscal - LRF, que trata da criação de despesas obrigatórias de caráter continuado.
Para que haja expansão da despesa de caráter continuado é necessário que o
aumento não afete as metas dos resultados fiscais, sendo necessária a compensação
pelo aumento permanente de receita, por meio da elevação de alíquota, ampliação da
base de cálculo, majoração ou criação de tributo de competência municipal e/ou na
redução da despesa, de modo a atender a nova obrigação.
Assim, as projeções de aumento para essas despesas, em 2018, foram
balizadas pelo incremento de 2,50% do PIB Nacional calculado pelo Ministério da
Fazenda.
Na estimativa da Receita Corrente, que financia as despesas de DOCC, para
efeito do estabelecimento da margem de expansão, foram excluídas aquelas que pela sua
natureza não apresentam regularidade em seus ingressos e/ou possuem vinculação legal
como os repasses Fundo a Fundo, SUS, Salário Educação.
Assim, o resultado da margem bruta sinaliza o montante de R$104,121 milhões
para atender as despesas de caráter continuado visando à expansão e o aperfeiçoamento
da ação governamental, apontando um margem líquida de expansão nula.</t>
  </si>
  <si>
    <t>A estimativa da margem de expansão das despesas obrigatórias de caráter
continuado é um demonstrativo instituído pela Lei Complementar nº 101, de 04 de maio
de 2000, Lei de Responsabilidade Fiscal – LRF, para assegurar que não haverá criação
de nova despesa sem fonte consistente de financiamento para seu custeio.
As Despesas Obrigatórias de Caráter Continuado – DOCC caracterizam-se
como despesas correntes derivadas de Leis, Medidas Provisórias ou Atos Administrativos
Normativos que criam para o Município a obrigação de executá-la por um período superior
a dois exercícios e que deve ser executada por meio do Orçamento Municipal. Tal
conceito encontra-se baseado no entendimento do art. 17 da Lei de Responsabilidade
Fiscal - LRF, que trata da criação de despesas obrigatórias de caráter continuado.
Para que haja expansão da despesa de caráter continuado é necessário que o
aumento não afete as metas dos resultados fiscais, sendo necessária a compensação
pelo aumento permanente de receita, por meio da elevação de alíquota, ampliação da
base de cálculo, majoração ou criação de tributo de competência municipal e/ou na
redução da despesa, de modo a atender a nova obrigação.
Assim, as projeções de aumento para essas despesas, em 2017, foram
balizadas pelo incremento de apenas 0,85% do PIB Nacional calculado pelo Banco
Central do Brasil.
Na estimativa da Receita Corrente, que financia as despesas de DOCC, para
efeito do estabelecimento da margem de expansão, foram excluídas aquelas que pela sua
natureza não apresentam regularidade em seus ingressos e/ou possuem vinculação legal
como os repasses Fundo a Fundo, SUS, Salário Educação. Assim, o resultado da margem bruta sinaliza o montante de R$117,560 milhões
para atender as despesas de caráter continuado visando à expansão e o aperfeiçoamento
da ação governamental, apontando uma margem líquida de expansão nula.</t>
  </si>
  <si>
    <t>Belo Horizonte</t>
  </si>
  <si>
    <t>SMFA/SMPOG</t>
  </si>
  <si>
    <t>https://prefeitura.pbh.gov.br/transparencia/contas-publicas/lei-de-diretrizes-orcamentarias-ldo</t>
  </si>
  <si>
    <t>(Inciso V do § 2º do art. 4º da Lei Complementar Federal nº 101/00)
O Demonstrativo da Margem de Expansão das Despesas Obrigatórias de Caráter Continuado – Tabela
8.1 – visa ao atendimento do inciso V do § 2º do art. 4º da Lei de Responsabilidade Fiscal e é um requisito
introduzido no seu art. 17, para assegurar que não haverá a criação de nova despesa permanente sem fontes
consistentes de financiamento.
Considera-se como obrigatória de caráter continuado a despesa corrente derivada de lei, medida
provisória ou ato administrativo normativo que fixe para o ente a obrigação legal de sua execução por um
período superior a dois exercícios.
Seguindo interpretação do governo federal, entende-se que a efetivação deste grupo de despesas
necessita de compensação pelo aumento permanente de receita ou pela redução permanente de despesa, em que
aumento permanente de receita é aquele proveniente da elevação de alíquotas, ampliação da base de cálculo em
decorrência do crescimento real da atividade econômica, majoração ou criação de tributo ou contribuição. 
59
Baseado no entendimento do aumento da arrecadação para fins de apuração do acréscimo das despesas
obrigatórias, estima-se um aumento permanente de receita de R$208,9 milhões, sendo já parcialmente
consumida no estabelecimento da meta fiscal referente à despesa, gerando uma margem líquida de expansão de
R$16,8 milhões.</t>
  </si>
  <si>
    <t>SMF/SMPL</t>
  </si>
  <si>
    <t xml:space="preserve">O Demonstrativo da Margem de Expansão das Despesas Obrigatórias de Caráter Continuado – Tabela
8.1 – visa ao atendimento do art. 4º, § 2º, inciso V, da Lei de Responsabilidade Fiscal e é um requisito introduzido
no seu art. 17, para assegurar que não haverá a criação de nova despesa permanente sem fontes consistentes de
financiamento.
Considera-se como obrigatória de caráter continuado a despesa corrente derivada de lei, medida
provisória ou ato administrativo normativo que fixe para o ente a obrigação legal de sua execução por um período
superior a dois exercícios.
Seguindo interpretação do governo federal, entende-se que a efetivação desse grupo de despesas necessita
de compensação pelo aumento permanente de receita ou pela redução permanente de despesa, em que aumento
permanente de receita é aquele proveniente da elevação de alíquotas, ampliação da base de cálculo em decorrência
do crescimento real da atividade econômica, majoração ou criação de tributo ou contribuição. 
Baseado no entendimento do aumento da arrecadação para fins de apuração do acréscimo das despesas
obrigatórias, estima-se um aumento permanente de receita de R$ 160,6 milhões, sendo já parcialmente consumida
no estabelecimento da meta fiscal referente à despesa, gerando uma margem líquida de expansão de R$ 12,4
milhões. </t>
  </si>
  <si>
    <t>SMPL/SMF</t>
  </si>
  <si>
    <t xml:space="preserve">O Demonstrativo da Margem de Expansão das Despesas Obrigatórias de Caráter Continuado -
Tabela 8.1 - visa ao atendimento do art. 4º, § 2º, inciso V, da Lei de Responsabilidade Fiscal e é
um requisito introduzido no seu art. 17, para assegurar que não haverá a criação de nova despesa
permanente sem fontes consistentes de financiamento.
Considera-se como obrigatória de caráter continuado a despesa corrente derivada de lei, medida
provisória ou ato administrativo normativo que fixe para o ente a obrigação legal de sua execução
por um período superior a dois exercícios.
Seguindo interpretação do governo federal, entende-se que a efetivação deste grupo de despesas
necessita de compensação pelo aumento permanente de receita ou pela redução permanente de
despesa, em que aumento permanente de receita é aquele proveniente da elevação de alíquotas,
ampliação da base de cálculo em decorrência do crescimento real da atividade econômica,
majoração ou criação de tributo ou contribuição.
Baseado no entendimento do aumento da arrecadação para fins de apuração do acréscimo das
despesas obrigatórias estima-se para 2017 uma margem líquida de expansão de R$ 66,2 milhões,
baseada numa expectativa de crescimento real do PIB de 1,0% e aumento da receita de IPTU em
virtude de recadastramento da base. </t>
  </si>
  <si>
    <t>Campo Grande</t>
  </si>
  <si>
    <t>Campinas</t>
  </si>
  <si>
    <t>PREFEITURA MUNICIPAL DE CAMPINAS</t>
  </si>
  <si>
    <t>https://pecasorc.campinas.sp.gov.br/ldo/lei-de-diretrizes-orcamentarias-2019</t>
  </si>
  <si>
    <t>https://pecasorc.campinas.sp.gov.br/ldo/lei-de-diretrizes-orcamentarias-2018</t>
  </si>
  <si>
    <t>https://pecasorc.campinas.sp.gov.br/ldo/lei-de-diretrizes-orcamentarias-2017</t>
  </si>
  <si>
    <t>http://transparencia.campogrande.ms.gov.br/downloads/lei-de-diretrizes-orcamentarias-ldo-exercicio-de-2019/</t>
  </si>
  <si>
    <t>SICONT</t>
  </si>
  <si>
    <t>SEFIN</t>
  </si>
  <si>
    <t>Na hipotese do surgimento de despesa obrigatoria de caracter continuado no decurso do exercicio economico financeiro serao observados os procedimentos estabelecidos pela lei complementar. Prncipalemtne no que dizrespeito aos artigos 16 e 17.</t>
  </si>
  <si>
    <t>http://transparencia.campogrande.ms.gov.br/downloads/lei-de-diretrizes-orcamentarias-ldo-exercicio-de-2018/</t>
  </si>
  <si>
    <t>http://transparencia.campogrande.ms.gov.br/downloads/lei-de-diretrizes-orcamentarias-ldo-do-exercicio-de-2017/</t>
  </si>
  <si>
    <t>SEPLANFIC</t>
  </si>
  <si>
    <t>Contagem</t>
  </si>
  <si>
    <t>http://www.contagem.mg.gov.br/?og=527684&amp;te=transparencia_arquivos&amp;tp=pecas_orcamentarias</t>
  </si>
  <si>
    <t>Considera-se obrigatória de caráter continuado a despesa corrente derivada de lei, medida provisória ou ato administrativo normativo que fixe para o Ente a obrigação legal de sua execução por um período superior a dois exercícios. A estimativa da margem de expansão das despesas obrigatórias de caráter continuado é um requisito introduzido pela Lei de Responsabilidade Fiscal para assegurar que não sejam criadas novas despesas permanentes sem fontes consistentes de financiamento. Seguindo a interpretação do governo federal, entende-se que a efetivação desse grupo de despesas necessita de compensação pelo aumento permanente de receita ou pela redução permanente de despesa, em que aumento permanente de receita é aquele proveniente da elevação de alíquotas, ampliação da base de cálculo em decorrência do crescimento real da atividade econômica, majoração ou criação de tributo ou contribuição. Considerando que não existem perspectivas de aumento permanente das receitas e redução permanente das despesas obrigatórias de caráter continuado, não haverá margem líquida de expansão para as DOCC do município. Desse modo, as despesas obrigatórias de caráter continuado adequar-se-ão às receitas do município.</t>
  </si>
  <si>
    <t>Cuiabá</t>
  </si>
  <si>
    <t>http://transparencia.cuiaba.mt.gov.br/transparencia/servlet/wmcontaspublicas?LDO</t>
  </si>
  <si>
    <t>Curitiba</t>
  </si>
  <si>
    <t>http://www.orcamentos.curitiba.pr.gov.br/</t>
  </si>
  <si>
    <t>SGP - EXECUCAO ORÇAMENTARIA</t>
  </si>
  <si>
    <t>Aumento permanente da receita foi calculado com base nas receitas correntes, tranferencias orrentes exceto convenio, prevista para 2018, projetando o crescimento, subtraindo a estimativa dessas receitas correntes para o exercicio de 2019. Aumento referente a transferencia FUNDEB foi calculado com base nas receias que compoem a transferencia FUNDEB previstas para o exercicio de 2018, projetando o crescimento, subtraidno a estimativa das receitas do FUNDEB para 2019. Novas despesas obrigatorias foram consideradas provaveis despesas de pessoal e de custeio</t>
  </si>
  <si>
    <t>SMF</t>
  </si>
  <si>
    <t>Aumento permanente da receita foi calculado com base nas receitas correntes, tranferencias orrentes exceto convenio, prevista para 2017, projetando o crescimento, subtraindo a estimativa dessas receitas correntes para o exercicio de 2018. Aumento referente a transferencia FUNDEB foi calculado com base nas receias que compoem a transferencia FUNDEB previstas para o exercicio de 2017, projetando o crescimento, subtraidno a estimativa das receitas do FUNDEB para 2018. Novas despesas obrigatorias foram consideradas provaveis despesas de pessoal e de custeio</t>
  </si>
  <si>
    <t>Aumento permanente da receita foi calculado com base nas receitas correntes, tranferencias orrentes exceto convenio, prevista para 2016, projetando o crescimento, subtraindo a estimativa dessas receitas correntes para o exercicio de 2017. Aumento referente a transferencia FUNDEB foi calculado com base nas receias que compoem a transferencia FUNDEB previstas para o exercicio de 2016, projetando o crescimento, subtraidno a estimativa das receitas do FUNDEB para 2017. Novas despesas obrigatorias foram consideradas provaveis despesas de pessoal e de custeio</t>
  </si>
  <si>
    <t>Duque de Caxias</t>
  </si>
  <si>
    <t>http://transparencia.duquedecaxias.rj.gov.br/portal/index.php/orcamentos/2-uncategorised/44-leis-orcamentarias</t>
  </si>
  <si>
    <t>Fortaleza</t>
  </si>
  <si>
    <t>https://transparencia.fortaleza.ce.gov.br/index.php/orcamento/ldo</t>
  </si>
  <si>
    <t>SEPOG</t>
  </si>
  <si>
    <t xml:space="preserve"> Para o calculo do aumento permanente da receita, foi considerado o aumento da receita tributariia, da cota parte do FPM e do ICMS (com a deducao do FUNDEB), comparando com a receita da LDO 2018.</t>
  </si>
  <si>
    <t>Goiânia</t>
  </si>
  <si>
    <t>https://www10.goiania.go.gov.br/TransWeb/Orcamento.aspx</t>
  </si>
  <si>
    <t>1. De acordo com o estabelecido na Lei de Responsabilidade Fiscal no seu § 3º do art.17, a demonstração da margem de expansão das despesas obrigatórias de caráter connuado visa assegurar que não haverá criação
de nova despesa sem a correspondente fonte de financiamento. O demonstravo idenfica o aumento permanente da receita para suportar o aumento permanente da despesa de caráter connuado, assim entendida
aquela derivada de lei, de contratos ou atos normavos que fixe a obrigatoriedade de sua execução, ressalvando que as novas despesas somente poderão ser efevadas mediante ocorrência do incremento das receitas
projetadas. Assim, foi definido como esmava do "aumento permanente da receita" para fins deste demonstravo, a diferença entre os valores esmados a preços constantes das receitas tributárias e das
transferências correntes no biênio 2017-2018.
2. As novas DOCC's serão também calculadas pela diferença a valores constantes no biênio 2017-2018 grupos de despesas: de "Pessoal" e "Outras Despesas Correntes".
3. Redução Permanente da Despesa - A meta de redução das despesas de custeio do município foi espulada conforme Decreto nº 128, de 18 de janeiro de 2017, com redação conferida pelo Decreto nº 402, de 02 de
fevereiro de 2017. Neste caso não é possível espular valores visto que o Decreto somente impõe medidas para a contenção e redução de despesas.</t>
  </si>
  <si>
    <t xml:space="preserve">Notas:
1. Aumento Permanente da Receita ‐ Valor obtido através da estimativa de crescimento da arrecadação do IPTU para o exercício de 2017 quando comparado ao exercício de 2016, em
decorrência da Lei nº9.704 de 04 de dezembro de 2015, que aprova a Planta de Valores Imobiliários de goiânia para o exercício de 2016 e dá outras providências.
2. Impacto de Novas DOCC ‐ Valor obtido através da estimativa de crescimento das despesas de custeio com base no valor projetado da inflação para 2016.
3. Redução Permanente da Despesa ‐ A meta de redução das despesas de custeio do município foi estipulada em Contrato de Resultados firmado entre o Chefe do Poder Executivo e a
Secretaria Municipal de Finanças em valores reais. Neste caso, a ausência do valor no presente Demonstrativo deve‐se ao fato de conter apenas valores nominais.
</t>
  </si>
  <si>
    <t>Guarulhos</t>
  </si>
  <si>
    <t>https://www.guarulhos.sp.gov.br/secretarias/financas</t>
  </si>
  <si>
    <t>SECRETARIA DA FAZENDA/ SAAE</t>
  </si>
  <si>
    <t>SECRETARIA DO GOVERNO</t>
  </si>
  <si>
    <t>Jaboatão dos Guararapes</t>
  </si>
  <si>
    <t>http://transparencia.jaboatao.pe.gov.br:8050/PLANORC/open.do?action=open&amp;sys=POR</t>
  </si>
  <si>
    <t>SEREC/SEFAZ</t>
  </si>
  <si>
    <t>Não há previsao de aumento permanente de receita e nem de vovas DOCC</t>
  </si>
  <si>
    <t>João Pessoa</t>
  </si>
  <si>
    <t>https://transparencia.joaopessoa.pb.gov.br/#/planejamento/orcamento-municipal</t>
  </si>
  <si>
    <t>O anexo encontra-se sem valores declarados devido a inexistencia de previoes cuja açoes sejam significativas para o aumento da receita permanente ou da reducao permananete da despesa</t>
  </si>
  <si>
    <t>SECRETARIAS MUNICIPAIS DE PLANEJAMENTO E DE RECEITA</t>
  </si>
  <si>
    <t>SECRETARIA MUNICIPAIS DE PLANEJAMENTO E DE FINANÇAS</t>
  </si>
  <si>
    <t>Juiz de Fora</t>
  </si>
  <si>
    <t>https://www.pjf.mg.gov.br/transparencia/orcamento/ldo/index.php</t>
  </si>
  <si>
    <t>sistema LDO</t>
  </si>
  <si>
    <t>SEPLAG/SSPI/DO</t>
  </si>
  <si>
    <t>sistema DimLDO</t>
  </si>
  <si>
    <t>Londrina</t>
  </si>
  <si>
    <t>http://www.londrina.pr.gov.br/index.php?option=com_content&amp;view=article&amp;id=1215&amp;Itemid=557</t>
  </si>
  <si>
    <t>SECRETARIA MUNICIPAL DE PLANEJAMENTO, ORÇAMENTO E TECNOLOGIA/ DIRETORIA DE ORÇAMENTO</t>
  </si>
  <si>
    <t xml:space="preserve">De acordo com o estabelecido na Lei de Responsabilidade o aumento permanente de receita é definido como
aquele proveniente da elevação de alíquotas, ampliação da base de cálculo, majoração ou criação de tributo ou contribuição. Para 2019 a
expectativa é de redução real da arrecadação do Imposto Predial e Territorial Urbano - IPTU, em razão das alterações na Planta de Valores
aprovada. As demais receitas também apresentam redução em comparação ao exercício anterior.
Nesse sentido, não existe nenhuma possibilidade de criação de novas despesas obrigatórias de caráter continuado - DOCC, uma vez que os
resultados apresentados demonstram que a receita estimada para 2019 não conseguirá fazer frente a despesa já fixada. Medidas terão que ser
adotadas para que as contas fechem em equilíbrio. </t>
  </si>
  <si>
    <t xml:space="preserve">De acordo com o estabelecido na Lei de Responsabilidade Fiscal, (§ 3º do art. 17 da Lei), o aumento permanente de receita é definido como
aquele proveniente da elevação de alíquotas, ampliação da base de cálculo, majoração ou criação de tributo ou contribuição. Para 2018 tem a
expectativa de crescimento real do Imposto Predial e Territorial Urbano - IPTU em 2,89%, em razão da perspectiva da ampliação de sua base de
cálculo. Essa expectativa se fundamenta na arrecadação desse imposto nos exercícios anteriores e da reestimativa de arrecadação para o
exercício 2017. É importante salientar que os valores para 2017 foram reestimados em razão do atual cenário econômico, e que o aumento
permanente da receita não consegue fazer frente às despesas já estabelecidas.
Nesse sentido, não existe nenhuma possibilidade de criação de novas despesas obrigatórias de caráter continuadas - DOCC, uma vez que os
resultados apresentados demonstram que a receita estimada para 2018 não conseguirá fazer frente a despesa já fixada, medidas terão que ser
adotadas para que as contas não fechem em desequilíbrio no exercício de 2018. </t>
  </si>
  <si>
    <t>SECRETARIA MUNICIPAL DE PLANEJAMENTO / DIRETORIA DE ORÇAMENTO</t>
  </si>
  <si>
    <t xml:space="preserve"> De acordo com o estabelecido na Lei de Responsabilidade Fiscal, (§ 3º do art. 17 da Lei), o aumento permanente de receita é definido como
aquele proveniente da elevação de alíquotas, ampliação da base de cálculo ou majoração ou criação de tributo ou contribuição, sendo assim,
comparando o exercício de 2016 com de 2017, a presente estimativa considera como ampliação da base de cálculo o crescimento dos impostos
Municipais acrescidos das Transferências Constitucionais, em aproximadamente, 0,39%, deduzindo as frustrações de arrecadação dessas
origens. É importante salientar que os valores para 2016 partiram de reestimativas de arrecadação para esse exercício, em razão do novo cenário
econômico.
2 - As novas DOCC foram calculadas a partir da expectativa de incremento nos Grupos de Natureza da Despesa 3.1.00.00 - Pessoal e Encargos
Sociais e 3.2.00.00 - Juros e Encargos da Dívida. Cabe ressaltar que, estas novas despesas somente poderão ser efetivadas mediante a
ocorrência do incremento das receitas projetadas</t>
  </si>
  <si>
    <t>Maceió</t>
  </si>
  <si>
    <t>http://webcache.googleusercontent.com/search?q=cache:http://www.transparencia.maceio.al.gov.br/</t>
  </si>
  <si>
    <t>E-SAFRA</t>
  </si>
  <si>
    <t>MUNICIPIO DE MACEIO</t>
  </si>
  <si>
    <t>Manaus</t>
  </si>
  <si>
    <t>https://transparencia.manaus.am.gov.br/transparencia/v2/#/planejamento</t>
  </si>
  <si>
    <t>SUBREC, DEDEO/SEMEF</t>
  </si>
  <si>
    <t xml:space="preserve">Além de orientar a elaboração do Projeto de Lei Orçamentária, considerando o montante das DOCC concedidas, o objetivo do Demonstrativo é dar transparência às
novas Despesas Obrigatórias de Caráter Continuado (DOCC) previstas, informando se as mesmas estão cobertas por aumento permanente de receita e redução permanente
de despesa, para avaliação do impacto nas metas fiscais.
A estimativa da margem de expansão das despesas obrigatórias de caráter continuado é um requisito introduzido pela LRF para assegurar que não haverá a criação
de nova despesa sem fontes consistentes de financiamento, entendidas essas como aumento permanente da receita ou redução de outra despesa de caráter continuado.
Conforme preconizado no artigo 17 da Lei de Responsabilidade Fiscal (LRF) é considerada obrigatória, de caráter continuado, a despesa corrente derivada de lei,
decreto ou ato administrativo normativo que fixem para o ente a obrigação legal de sua execução por um período superior a dois exercícios.
Considera-se como aumento permanente de receita, o crescimento real da atividade econômica medido pela índice inflacionário (IPCA) e pela variação real do
Produto Interno Bruto (PIB), uma vez que este se refere à elevação da grandeza econômica ou numérica, sobre a qual se aplica uma alíquota para se obter o montante
tributário a ser arrecadado. Desse modo, estima-se o aumento permanente da receita, descontadas as transferências ao Fundo de Manutenção e Desenvolvimento da
Educação Básica e Valorização dos Profissionais da Educação (Fundeb), previsto para o exercício de 2019 o valor de R$ 170,4 milhões.
As despesas têm se enquadrado dentro do equilíbrio fiscal do Município. Para o exercício de 2019, a previsão para novas DOCC com recursos do tesouro será de
R$ 91 milhões, estimados com correção do Plano de Cargos Carreiras e Salários (PCCS) dos servidores no valor de R$ 30,67 milhões, R$ 22,4 milhões advindos de
chamamento de concurso público e processos seletivos e demais despesas com juros e amortização da dívida que terão execução superior a dois exercícios.
Mantendo-se as perspectivas e permanecendo este cenário macroeconômico de crescimento real para 2019, ter-se-á ainda uma margem líquida de expansão de
DOCC de R$ 55,1 milhões, ficando dentro dos parâmetros fiscais aceitáveis. </t>
  </si>
  <si>
    <t>O objetivo do Demonstrativo é dar transparência às novas Despesas Obrigatórias de Caráter Continuado (DOCC) previstas, se estão cobertas por aumento permanente de receita e redução permanente de despesa, para
avaliação do impacto nas metas fiscais estabelecidas pelo ente além de orientar a elaboração da LOA, considerando o montante das Despesas Obrigatórias de Caráter Continuado concedidas.
 A estimativa da margem de expansão das despesas obrigatórias de caráter continuado é um requisito introduzido pela LRF para assegurar que não haverá a criação de nova despesa sem fontes consistentes
de financiamento, entendidas essas como aumento permanente da receita ou redução de outra despesa de caráter continuado.
 Conforme preconizado no artigo 17 da Lei de Responsabilidade Fiscal (LRF), é considerada obrigatória, de caráter continuado, a despesa corrente derivada de lei, decreto ou ato administrativo normativo que
fixem para o ente a obrigação legal de sua execução por um período superior a dois exercícios.
 O aumento da base de cálculo é definido como o crescimento real da atividade econômica medido pela variação real do Produto Interno Bruto (PIB), uma vez que este se refere à elevação da grandeza
econômica e numérica sobre a qual se aplica uma alíquota para se obter o montante tributário a ser arrecadado; sendo previsto, portanto, para o exercício de 2018, o valor de R$ 188,3 milhões.
 As despesas têm se enquadrado dentro do equilíbrio fiscal do Município; sendo previsto com novas DOCC para 2018 R$ 56,7 milhões, estimados com correção do Plano de Cargos Carreiras e Salários
(PCCS) dos servidores no valor de R$ 55,2 milhões e R$ 1,5 milhões advindos de chamamento de concurso público. Mantendo-se as perspectivas e permanecendo este cenário macroeconômico de crescimento real para
2018, ter-se-á ainda uma margem líquida de expansão de DOCC de R$ 107,4 milhões, ficando dentro dos parâmetros fiscais aceitáveis.</t>
  </si>
  <si>
    <t>Nova Iguaçu</t>
  </si>
  <si>
    <t>http://dstec01.cloudapp.net/esiclivre/ldo/ldo.php</t>
  </si>
  <si>
    <t>Joinville</t>
  </si>
  <si>
    <t>Sistema e-Publica (1151-5161-367)</t>
  </si>
  <si>
    <t>https://transparencia.joinville.sc.gov.br/?p=4&amp;inicio=01/01/2019&amp;fim=31/12/2019&amp;param=fiPZG9V0b9WJClAgjZQFcrNUWRSL5QRMbr030XICnfFz4ONBRTXBzebpLa8sUgCV2dG1rx%2FWNM46KzFMHIpMzsxuRQmkf8zX25mlhJpbU0c%2Fb4ngda%2BmekLkAKELiKVloDtg64CggQj2PJtg%2Ba4j5hBhsSEEPZyLnE3etyBctlDH2LAwYphTLHqOYObfar%2FoIo%2BABT%2F%2F5wsUf%2FXNY3uUyQ%3D%3D</t>
  </si>
  <si>
    <t>Nota: para suportar as novas despesas de carateer continuado serão utilizados os recursos provenientes das Fontes deo FUNEB, que apresentam um crescimento na arrrecadação médio de 13,22% em 2016, com relação ao arrecadado em 2015; e 11,32% em 2017 com relação ao arrecadado em 2016.</t>
  </si>
  <si>
    <t>https://transparencia.joinville.sc.gov.br/?p=4&amp;inicio=01/01/2019&amp;fim=31/12/2019&amp;param=fiPZG9V0b9WJClAgjZQFcrNUWRSL5QRMbr030XICnfHWduEclVSWV%2FrgZV3pJneO6%2FGF4e0R9mqZzmEGIY19KsxuRQmkf8zX25mlhJpbU0c%2Fb4ngda%2BmekLkAKELiKVloDtg64CggQj2PJtg%2Ba4j5hBhsSEEPZyLnE3etyBctlDH2LAwYphTLHqOYObfar%2FoIo%2BABT%2F%2F5wsUf%2FXNY3uUyQ%3D%3D</t>
  </si>
  <si>
    <t>Secretaria de Administração e Planejamento e Secretaria da Fazenda</t>
  </si>
  <si>
    <t>https://transparencia.joinville.sc.gov.br/?p=4&amp;inicio=01/01/2019&amp;fim=31/12/2019&amp;param=fiPZG9V0b9WJClAgjZQFcrNUWRSL5QRMbr030XICnfFYYXGqR6iIPJs7KweFtT077HUo%2Fapp9xDOuwgjFppKMsxuRQmkf8zX25mlhJpbU0c%2Fb4ngda%2BmekLkAKELiKVloDtg64CggQj2PJtg%2Ba4j5hBhsSEEPZyLnE3etyBctlDH2LAwYphTLHqOYObfar%2FoIo%2BABT%2F%2F5wsUf%2FXNY3uUyQ%3D%3D</t>
  </si>
  <si>
    <t>Teresina</t>
  </si>
  <si>
    <t>PMT/SEMF/SEMPLAN</t>
  </si>
  <si>
    <t>http://transparencia.teresina.pi.gov.br/orcamentos.jsp</t>
  </si>
  <si>
    <t>Sorocaba</t>
  </si>
  <si>
    <t>Sistema Integrado de Finanças Públicas Municipais</t>
  </si>
  <si>
    <t>CONTABILIDADE</t>
  </si>
  <si>
    <t>http://fazenda.sorocaba.sp.gov.br/transparencia/</t>
  </si>
  <si>
    <t>Prefeitura Municipal de Sorocaba: O crescimento apurado no período deve-se as liberações de operações de credito já contratadas e à expectativa de novas contratações de empréstimos e financiamentos, contudo podemos assegurar que as metas de resultados fiscais do Município para o exercício de 2019 implicam na manutenção da saúde financeira, mantendo a oferta de serviços e a execução de projetos relevantes à melhoria contínua da qualidade de vida da sua população.</t>
  </si>
  <si>
    <t>São José dos Campos</t>
  </si>
  <si>
    <t>Estimativas da Secretaria da Fazenda Municipal</t>
  </si>
  <si>
    <t>http://servicos2.sjc.sp.gov.br/servicos/portal_da_transparencia/ldo.aspx</t>
  </si>
  <si>
    <t>São Gonçalo</t>
  </si>
  <si>
    <t>Secretaria Municipal de Planejamento e Projetos Especiais</t>
  </si>
  <si>
    <t>http://www.pmsg.rj.gov.br/contas_publicas.php</t>
  </si>
  <si>
    <t>Salvador</t>
  </si>
  <si>
    <t>Casa civil - DGO</t>
  </si>
  <si>
    <t>http://casacivil.salvador.ba.gov.br/index.php/menu-orcamento</t>
  </si>
  <si>
    <t>Nota: Margem de expansão da despesa obrigatória, financiado com o momtante de redução da despesa corrente.</t>
  </si>
  <si>
    <t>Prefeitura Municipal de Sorocaba: O aumento da receita será absorvido pelas despesas de caráter continuado.</t>
  </si>
  <si>
    <t>Osasco</t>
  </si>
  <si>
    <t>http://transparencia.osasco.sp.gov.br/portal/conteudo/transparencia/lei_diretrizes_orcamentarias.xhtml</t>
  </si>
  <si>
    <t>O conceito de Despesa Obrigatória de Caráter Continuado – DOCC foi instituído pela Lei de
Responsabilidade Fiscal – LRF no art. 17, conceituando-a como Despesa Corrente derivada de Lei,
Medida Provisória ou Ato Administrativo que fixem para o Ente a obrigação legal de sua execução por
um período superior a dois exercícios. Neste sentido, até a presente data, nenhum estudo que
caracterize Despesa Obrigatória de Caráter Continuado – DOCC fora apresentado em forma de Ato
Administrativo.</t>
  </si>
  <si>
    <t>O conceito de Despesa Obrigatória de Caráter Continuado – DOCC foi instituído pela Lei de Responsabilidade Fiscal – LRF no art. 17, conceituando-a como Despesa Corrente derivada de Lei, Medida Provisória ou Ato Administrativo que fixem para o Ente a obrigação legal de sua execução por um período superior a dois exercícios. Neste sentido, até a presente data, nenhum estudo que caracterize Despesa Obrigatória de Caráter Continuado – DOCC fora apresentado em forma de Ato Administrativo.</t>
  </si>
  <si>
    <t>A estimativa da margem de expansão das despesas obrigatórias de caráter continuado
é um requisito introduzido pela Lei Complementar no 101, de 4 de maio de 2000, Lei de
Responsabilidade Fiscal LRF, para assegurar que não haverá a criação de nova despesa
sem fontes consistentes de financiamento, entendidas essas como aumento permanente de
receita ou redução de outra despesa de caráter continuado.
Considera-se como obrigatória de caráter continuado a despesa corrente derivada de
lei, medida provisória ou ato administrativo normativo que fixem para o ente a obrigação
legal de sua execução por um período superior a dois exercícios. Neste sentido, até a presente data, nenhum estudo que caracterize Despesa
Obrigatória de Caráter Continuado – DOCC fora apresentado em forma de Ato
Administrativo</t>
  </si>
  <si>
    <t>Porto Alegre</t>
  </si>
  <si>
    <t>http://www2.portoalegre.rs.gov.br/smpeo/default.php?p_secao=45</t>
  </si>
  <si>
    <t>Em conformidade com o art. 17 da Lei Complementar Federal nº 101, de 4 de
maio de 2000, e alterações posteriores, considera-se obrigatória de caráter continuado a despesa
corrente derivada de lei, medida provisória ou ato administrativo normativo que fixem para o
Ente a obrigação legal de sua execução por um período superior a dois exercícios.
As despesas obrigatórias de caráter continuado adequar-se-ão às receitas do
Município.
Reitera-se, assim, o objetivo desta Administração de não assumir despesas sem a
indispensável cobertura orçamentária, quer seja pelo aumento permanente da receita, quer seja
pela redução permanente da despesa.
Na hipótese do surgimento de despesas obrigatórias de caráter continuado no
decurso do exercício econômico-financeiro de 2019, serão observados os regramentos
estabelecidos pela Lei Complementar Federal nº 101, de 2000, e alterações posteriores,
principalmente no que diz respeito aos arts. 16 e 17.</t>
  </si>
  <si>
    <t>Em conformidade com o art. 17 da Lei Complementar Federal nº 101, de 4 de
maio de 2000, e alterações posteriores, considera-se obrigatória de caráter continuado a despesa
corrente derivada de lei, medida provisória ou ato administrativo normativo que fixem para o
Ente a obrigação legal de sua execução por um período superior a dois exercícios.
As despesas obrigatórias de caráter continuado adequar-se-ão às receitas do
Município.
Reitera-se, assim, o objetivo desta Administração de não assumir despesas sem a
indispensável cobertura orçamentária, quer seja pelo aumento permanente da receita, quer seja
pela redução permanente da despesa.
Na hipótese do surgimento de despesas obrigatórias de caráter continuado no
decurso do exercício econômico-financeiro de 2018, serão observados os regramentos
estabelecidos pela Lei Complementar Federal nº 101, de 2000, e alterações posteriores,
principalmente no que diz respeito aos arts. 16 e 17</t>
  </si>
  <si>
    <t>Em conformidade com o art. 17 da Lei Complementar Federal nº 101, de 2000, e
alterações posteriores, considera-se obrigatória de caráter continuado a despesa corrente derivada
de lei, medida provisória ou ato administrativo normativo que fixem para o Ente a obrigação
legal de sua execução por um período superior a 2 (dois) exercícios.
As despesas obrigatórias de caráter continuado adequar-se-ão às receitas do
Município.
Reitera-se, assim, o objetivo desta Administração de não assumir despesas sem a
indispensável cobertura orçamentária, quer seja pelo aumento permanente da receita, quer seja
pela redução permanente da despesa.
Na hipótese do surgimento de despesas obrigatórias de caráter continuado no
decurso do exercício econômico-financeiro de 2017, serão observados os regramentos
estabelecidos pela Lei Complementar Federal nº 101, de 2000, e alterações posteriores,
principalmente no que diz respeito aos arts. 16 e 17.</t>
  </si>
  <si>
    <t>Porto Velho</t>
  </si>
  <si>
    <t>DEPARTAMENTO DE PLANEJAMENTO ORÇAMENTARIO - DPO/SEM POG/ PM PV</t>
  </si>
  <si>
    <t xml:space="preserve">O valor das transferências ao FUNDEB, corresponde à variação (2018 a 2019) das deduções da
receita corrente para a formação do fundo, em valores constantes. - No cálculo a redução permanente da receita (margem de expansão), tomou-se como parâmetro básico a não expectativa de crescimento das receitas provenientes de
transferências constitucionais e das receitas em que o M unicípio possui maior ação fiscal e discricionariedade na locação orçamentária (receitas não vinculadas), comparando a
reestimativa de receitas de 2018 e projeção para 2019.
2 - Do total das receitas foram deduzidas as receitas de recursos vinculados como as provenientes das Contribuições Sociais para o Regime Próprio de Previdência Social
(receitas do IPAM ), Transferências de Convênios e Operações de Crédito.
</t>
  </si>
  <si>
    <t>https://www.portovelho.ro.gov.br/arquivos/lista/171/ldo-lei-de-diretrizes-orcamentarias</t>
  </si>
  <si>
    <t>COORDENADORIA MUNICIPAL DE ORÇAMENTO - SMO/SEMPLA/PMPV</t>
  </si>
  <si>
    <t>: O valor das transferências ao FUNDEB, corresponde à variação (2017 a 2018)
das deduções da receita corrente para a formação do fundo, em valores constantes. - No cálculo a redução permanente da receita (margem de expansão), tomou-se como parâmetro básico a não expectativa de crescimento das receitas provenientes de
transferências constitucionais e das receitas em que o Município possui maior ação fiscal e discricionariedade na locação orçamentária (receitas não vinculadas), comparando a
reestimativa de receitas de 2017 e projeção para 2018.
2 - Do total das receitas foram deduzidas as receitas de recursos vinculados como as provenientes das Contribuições Sociais para o Regime Próprio de Previdência Social (receitas
do IPAM), Transferências de Convênios e Operações de Crédito</t>
  </si>
  <si>
    <t>O valor das transferências ao FUNDEB, corresponde à variação (2016 a 2017) das deduções da receita
corrente para a formação do fundo, em valores constantes.- No cálculo do aumento permanente da receita (margem de expansão), tomou-se como parâmetro básico a expectativa de crescimento das receitas provenientes de transferências
constitucionais e das receitas em que o Município possui maior ação fiscal e discricionariedade na locação orçamentária (receitas não vinculadas), comparando a reestimativa de
receitas de 2016 e projeção para 2017.
2 - Do total das receitas foram deduzidas as receitas de recursos vinculados como as provenientes das Contribuições Sociais para o Regime Próprio de Previdência Social (receitas
do IPAM), Transferências de Convênios e Operações de Crédito.</t>
  </si>
  <si>
    <t>Recife</t>
  </si>
  <si>
    <t>http://transparencia.recife.pe.gov.br/codigos/web/estaticos/estaticos.php?nat=PO#filho</t>
  </si>
  <si>
    <t>CONTROLADORIA GERAL DO MUNICIPIO DO RECIFE CGM</t>
  </si>
  <si>
    <t>As estimativas das receitas tributarias para 2017 levaram em consideracao a arrecadacao liquida dos tributos nos anos anteriores e as projecoes de crescimento do PIB e da inflacao para 2017, conforme anexo e metas fiscais - demonstrativos 1 - metas anuais. Assim, em relacao as leis de incentivos fiscais aprovadas e em pleno exercicio, os impactos decorrentes de sua continuidade foram previstos em lei orçamentaria, considerando nao haver acrescimo ou reducao relativo ao montante aarrecadado. apos a estimativa do ISS, foi deduzido o valor abaixo a titulo de renuncia de receita via incentivos fiscais. na hipotese de concessao de beneficios fiscais o ampliacao de incentivos fiscais de natureza continuada que impliquem renuncia de receitam desde que  renuncia nao tenha sido considerada na estimativa de receita de lei orçamentaria no exercicio. A  expansao das despesas obrigatorias de caracter continuado devera preservar as metas de resultado fiscal previstas e o equilibrio entre receitas e despesas.</t>
  </si>
  <si>
    <t xml:space="preserve"> </t>
  </si>
  <si>
    <t xml:space="preserve"> -</t>
  </si>
  <si>
    <t xml:space="preserve">  </t>
  </si>
  <si>
    <t>Feira de Santana</t>
  </si>
  <si>
    <t>Natal</t>
  </si>
  <si>
    <t>Santo André</t>
  </si>
  <si>
    <t>São Bernardo do Campo</t>
  </si>
  <si>
    <t>São Luís</t>
  </si>
  <si>
    <t xml:space="preserve">Serra </t>
  </si>
  <si>
    <t>https://feiradesantana.ba.leg.br/ldo-fsa/</t>
  </si>
  <si>
    <t>SEFAZ/SEPLAN</t>
  </si>
  <si>
    <t>https://www.natal.rn.gov.br/transis/orcamento/</t>
  </si>
  <si>
    <t>SEMUT - SECRETARIA MUNICIPAL DE TRIBUTACAO</t>
  </si>
  <si>
    <t>1) A Lei Complementar nº 101, de 04/05/2000, de fine as estimativa de margem de expansão das despesas obrigatórias de caráter continuado como sendo um requisito para garantir que nenhuma nova despesa possa ser criada sem a devida fonte de financiamento responsável integralmente pela sua cobertura. 2) No artigo 17 da LRF considera Despesas Obrigatórias de Caráter Continuado possui uma natureza derivada de Lei, decretos ou ato administrativo que fixe ao Município a obrigação de sua execução por um período superior a 02 (dois) anos alterações na legislação e do esforço fiscal, como também do crescimento da atividade econômica. Infantil para 2019 de 1.252 vagas/matrículas. 5) O valor previsto na Margem Líquida de Expansão das Despesas Obrigatórias de Caráter Continuado, mostra-se superavitário em R$ 25.956 milhões, de forma a garantir o financiamento dos aumentos de despesas com pessoal e encargos sociais com o aumento do salário mínimo e a manutenção de novos investimentos. 3) O Município estabeleceu como método para apuração de suas receitas próprias o aumento da arrecadação dos tributos será proveniente do crescimento do PIB, (1) A Secretaria Municipal de Educação estabeleceu como determinantes para o aumento da arrecadação de transferência do FUNDEB será proveniente do incremento no Ensino Fundamental (construção de uma nova ) , acréscimo de 10% matrícula de Educação Especial e acréscimo no PROJOVEM e na na Educação</t>
  </si>
  <si>
    <t>1) O aumento da arrecadação dos tributos será proveniente do crescimento do PIB, alterações na Legislação e do esforço fiscal; (2) As principais receitas consideradas para o aumento Permanente foram: RECEITAS PRÓPRIAS  Imposto s/ a Propriedade Predial e Territ. E Urbana-IPTU Taxa de Limpeza Pública Imposto sobre Serviços de Quaisquer Natureza -ISS Imposto sobre a Transmissão "inter vivos" de Bens Imóveis de Direitos Reais sobre Imóveis Taxa de Limpeza Pública (Taxa de Lixo)</t>
  </si>
  <si>
    <t>(1) O aumento da arrecadação dos tributos será proveniente do crescimento do PIB, alterações na legislação e do esforço fiscal; (2) As principais receitas consideradas para o aumento Permanente foram: RECEITAS PRÓPRIA Imposto s/ a Propriedade Predial e Territ. E Urbana-IPTU Taxa de Limpeza Pública Imposto sobre Serviços de Quaisquer Natureza -ISS Imposto sobre a Transmissão "inter vivos" de Bens Imóveis de Direitos Reais sobre Imóveis Taxa de Limpeza Pública (Taxa de Lixo)</t>
  </si>
  <si>
    <t>http://www2.santoandre.sp.gov.br/index.php/component/phocadownload/category/106-leis-orcamentarias</t>
  </si>
  <si>
    <t>http://www.cmsandre.sp.gov.br/index.php?option=com_content&amp;view=article&amp;id=3694&amp;Itemid=86</t>
  </si>
  <si>
    <t>http://www.saobernardo.sp.gov.br/web/transparencia/ldo</t>
  </si>
  <si>
    <t>BALANCOS DO MUNICIPIO</t>
  </si>
  <si>
    <t>O aumento permanente da receita, bem como das transferências, foi calculado com base no crescimento médio da arrecadação verificado nos anos de 2014 a 2017.</t>
  </si>
  <si>
    <t>: O aumento permanente da receita, bem como das transferências, foi calculado com base no crescimento médio da arrecadação verificado nos anos de 2013 a 2016.</t>
  </si>
  <si>
    <t>O aumento permanente da receita, bem como das transferências, foi calculado com base no crescimento médio da arrecadação verificado nos anos de 2012 a 2015</t>
  </si>
  <si>
    <t>PSL/SEMFAZ/SEPLAN</t>
  </si>
  <si>
    <t>http://transparencia.saoluis.ma.gov.br/pagina/2408/</t>
  </si>
  <si>
    <t>GIAP/SIOP</t>
  </si>
  <si>
    <t>PRODATA</t>
  </si>
  <si>
    <t>ARRECADACAO</t>
  </si>
  <si>
    <t>http://transparencia.serra.es.gov.br/PrestacaoDeContas.aspx?c=118</t>
  </si>
  <si>
    <t>SECRETARIA DE ADMINISTRACAO DE RECURSOS HUMANOS</t>
  </si>
  <si>
    <t>olhar em anexo</t>
  </si>
  <si>
    <t>LDO encontrada   
(0) não
(1) sim</t>
  </si>
  <si>
    <t>Rótulos de Coluna</t>
  </si>
  <si>
    <t>(vazio)</t>
  </si>
  <si>
    <t>Total Geral</t>
  </si>
  <si>
    <t>Contagem de Possui anexo de DOCC na LDO? 
(0) não
(1) sim</t>
  </si>
  <si>
    <t>uf</t>
  </si>
  <si>
    <t>regiao</t>
  </si>
  <si>
    <t>1 - Norte</t>
  </si>
  <si>
    <t>RO</t>
  </si>
  <si>
    <t>ALTA FLORESTA DOESTE</t>
  </si>
  <si>
    <t>4 - 20001 até 50000</t>
  </si>
  <si>
    <t>ARIQUEMES</t>
  </si>
  <si>
    <t>6 - 100001 até 500000</t>
  </si>
  <si>
    <t>CABIXI</t>
  </si>
  <si>
    <t>2 - 5001 até 10000</t>
  </si>
  <si>
    <t>CACOAL</t>
  </si>
  <si>
    <t>5 - 50001 até 100000</t>
  </si>
  <si>
    <t>CEREJEIRAS</t>
  </si>
  <si>
    <t>3 - 10001 até 20000</t>
  </si>
  <si>
    <t>COLORADO DO OESTE</t>
  </si>
  <si>
    <t>CORUMBIARA</t>
  </si>
  <si>
    <t>COSTA MARQUES</t>
  </si>
  <si>
    <t>ESPIGAO D'OESTE</t>
  </si>
  <si>
    <t>GUAJARA-MIRIM</t>
  </si>
  <si>
    <t>JARU</t>
  </si>
  <si>
    <t>JI-PARANA</t>
  </si>
  <si>
    <t>MACHADINHO D'OESTE</t>
  </si>
  <si>
    <t>NOVA BRASILANDIA D'OESTE</t>
  </si>
  <si>
    <t>OURO PRETO DO OESTE</t>
  </si>
  <si>
    <t>PIMENTA BUENO</t>
  </si>
  <si>
    <t>PORTO VELHO</t>
  </si>
  <si>
    <t>7 - Maior que 500000</t>
  </si>
  <si>
    <t>PRESIDENTE MEDICI</t>
  </si>
  <si>
    <t>RIO CRESPO</t>
  </si>
  <si>
    <t>1 - Até 5000</t>
  </si>
  <si>
    <t>ROLIM DE MOURA</t>
  </si>
  <si>
    <t>SANTA LUZIA D'OESTE</t>
  </si>
  <si>
    <t>VILHENA</t>
  </si>
  <si>
    <t>SAO MIGUEL DO GUAPORE</t>
  </si>
  <si>
    <t>NOVA MAMORE</t>
  </si>
  <si>
    <t>ALVORADA D'OESTE</t>
  </si>
  <si>
    <t>ALTO ALEGRE DOS PARECIS</t>
  </si>
  <si>
    <t>ALTO PARAISO</t>
  </si>
  <si>
    <t>BURITIS</t>
  </si>
  <si>
    <t>NOVO HORIZONTE DO OESTE</t>
  </si>
  <si>
    <t>CACAULANDIA</t>
  </si>
  <si>
    <t>CAMPO NOVO DE RONDONIA</t>
  </si>
  <si>
    <t>CANDEIAS DO JAMARI</t>
  </si>
  <si>
    <t>CASTANHEIRAS</t>
  </si>
  <si>
    <t>CHUPINGUAIA</t>
  </si>
  <si>
    <t>CUJUBIM</t>
  </si>
  <si>
    <t>GOVERNADOR JORGE TEIXEIRA</t>
  </si>
  <si>
    <t>ITAPUA DO OESTE</t>
  </si>
  <si>
    <t>MINISTRO ANDREAZZA</t>
  </si>
  <si>
    <t>MIRANTE DA SERRA</t>
  </si>
  <si>
    <t>MONTE NEGRO</t>
  </si>
  <si>
    <t>NOVA UNIAO</t>
  </si>
  <si>
    <t>PARECIS</t>
  </si>
  <si>
    <t>PIMENTEIRAS DO OESTE</t>
  </si>
  <si>
    <t>PRIMAVERA DE RONDONIA</t>
  </si>
  <si>
    <t>SAO FELIPE D'OESTE</t>
  </si>
  <si>
    <t>SAO FRANCISCO DO GUAPORE</t>
  </si>
  <si>
    <t>SERINGUEIRAS</t>
  </si>
  <si>
    <t>TEIXEIROPOLIS</t>
  </si>
  <si>
    <t>THEOBROMA</t>
  </si>
  <si>
    <t>URUPA</t>
  </si>
  <si>
    <t>VALE DO ANARI</t>
  </si>
  <si>
    <t>VALE DO PARAISO</t>
  </si>
  <si>
    <t>AC</t>
  </si>
  <si>
    <t>ACRELANDIA</t>
  </si>
  <si>
    <t>ASSIS BRASIL</t>
  </si>
  <si>
    <t>BRASILEIA</t>
  </si>
  <si>
    <t>BUJARI</t>
  </si>
  <si>
    <t>CAPIXABA</t>
  </si>
  <si>
    <t>CRUZEIRO DO SUL</t>
  </si>
  <si>
    <t>EPITACIOLANDIA</t>
  </si>
  <si>
    <t>FEIJO</t>
  </si>
  <si>
    <t>JORDAO</t>
  </si>
  <si>
    <t>MANCIO LIMA</t>
  </si>
  <si>
    <t>MANOEL URBANO</t>
  </si>
  <si>
    <t>MARECHAL THAUMATURGO</t>
  </si>
  <si>
    <t>PLACIDO DE CASTRO</t>
  </si>
  <si>
    <t>PORTO WALTER</t>
  </si>
  <si>
    <t>RIO BRANCO</t>
  </si>
  <si>
    <t>RODRIGUES ALVES</t>
  </si>
  <si>
    <t>SANTA ROSA DO PURUS</t>
  </si>
  <si>
    <t>SENADOR GUIOMARD</t>
  </si>
  <si>
    <t>SENA MADUREIRA</t>
  </si>
  <si>
    <t>TARAUACA</t>
  </si>
  <si>
    <t>XAPURI</t>
  </si>
  <si>
    <t>PORTO ACRE</t>
  </si>
  <si>
    <t>AM</t>
  </si>
  <si>
    <t>ALVARAES</t>
  </si>
  <si>
    <t>AMATURA</t>
  </si>
  <si>
    <t>ANAMA</t>
  </si>
  <si>
    <t>ANORI</t>
  </si>
  <si>
    <t>APUI</t>
  </si>
  <si>
    <t>ATALAIA DO NORTE</t>
  </si>
  <si>
    <t>AUTAZES</t>
  </si>
  <si>
    <t>BARCELOS</t>
  </si>
  <si>
    <t>BARREIRINHA</t>
  </si>
  <si>
    <t>BENJAMIN CONSTANT</t>
  </si>
  <si>
    <t>BERURI</t>
  </si>
  <si>
    <t>BOA VISTA DO RAMOS</t>
  </si>
  <si>
    <t>BOCA DO ACRE</t>
  </si>
  <si>
    <t>BORBA</t>
  </si>
  <si>
    <t>CAAPIRANGA</t>
  </si>
  <si>
    <t>CANUTAMA</t>
  </si>
  <si>
    <t>CARAUARI</t>
  </si>
  <si>
    <t>CAREIRO</t>
  </si>
  <si>
    <t>CAREIRO DA VARZEA</t>
  </si>
  <si>
    <t>COARI</t>
  </si>
  <si>
    <t>CODAJAS</t>
  </si>
  <si>
    <t>EIRUNEPE</t>
  </si>
  <si>
    <t>ENVIRA</t>
  </si>
  <si>
    <t>FONTE BOA</t>
  </si>
  <si>
    <t>GUAJARA</t>
  </si>
  <si>
    <t>HUMAITA</t>
  </si>
  <si>
    <t>IPIXUNA</t>
  </si>
  <si>
    <t>IRANDUBA</t>
  </si>
  <si>
    <t>ITACOATIARA</t>
  </si>
  <si>
    <t>ITAMARATI</t>
  </si>
  <si>
    <t>ITAPIRANGA</t>
  </si>
  <si>
    <t>JAPURA</t>
  </si>
  <si>
    <t>JURUA</t>
  </si>
  <si>
    <t>JUTAI</t>
  </si>
  <si>
    <t>LABREA</t>
  </si>
  <si>
    <t>MANACAPURU</t>
  </si>
  <si>
    <t>MANAQUIRI</t>
  </si>
  <si>
    <t>MANAUS</t>
  </si>
  <si>
    <t>MANICORE</t>
  </si>
  <si>
    <t>MARAA</t>
  </si>
  <si>
    <t>MAUES</t>
  </si>
  <si>
    <t>NHAMUNDA</t>
  </si>
  <si>
    <t>NOVA OLINDA DO NORTE</t>
  </si>
  <si>
    <t>NOVO AIRAO</t>
  </si>
  <si>
    <t>NOVO ARIPUANA</t>
  </si>
  <si>
    <t>PARINTINS</t>
  </si>
  <si>
    <t>PAUINI</t>
  </si>
  <si>
    <t>PRESIDENTE FIGUEIREDO</t>
  </si>
  <si>
    <t>RIO PRETO DA EVA</t>
  </si>
  <si>
    <t>SANTA ISABEL DO RIO NEGRO</t>
  </si>
  <si>
    <t>SANTO ANTONIO DO ICA</t>
  </si>
  <si>
    <t>SAO GABRIEL DA CACHOEIRA</t>
  </si>
  <si>
    <t>SAO PAULO DE OLIVENCA</t>
  </si>
  <si>
    <t>SAO SEBASTIAO DO UATUMA</t>
  </si>
  <si>
    <t>SILVES</t>
  </si>
  <si>
    <t>TABATINGA</t>
  </si>
  <si>
    <t>TAPAUA</t>
  </si>
  <si>
    <t>TEFE</t>
  </si>
  <si>
    <t>TONANTINS</t>
  </si>
  <si>
    <t>UARINI</t>
  </si>
  <si>
    <t>URUCARA</t>
  </si>
  <si>
    <t>URUCURITUBA</t>
  </si>
  <si>
    <t>RR</t>
  </si>
  <si>
    <t>AMAJARI</t>
  </si>
  <si>
    <t>ALTO ALEGRE</t>
  </si>
  <si>
    <t>BOA VISTA</t>
  </si>
  <si>
    <t>BONFIM</t>
  </si>
  <si>
    <t>CANTA</t>
  </si>
  <si>
    <t>CARACARAI</t>
  </si>
  <si>
    <t>CAROEBE</t>
  </si>
  <si>
    <t>IRACEMA</t>
  </si>
  <si>
    <t>MUCAJAI</t>
  </si>
  <si>
    <t>NORMANDIA</t>
  </si>
  <si>
    <t>PACARAIMA</t>
  </si>
  <si>
    <t>RORAINOPOLIS</t>
  </si>
  <si>
    <t>SAO JOAO DA BALIZA</t>
  </si>
  <si>
    <t>SAO LUIZ</t>
  </si>
  <si>
    <t>UIRAMUTA</t>
  </si>
  <si>
    <t>PA</t>
  </si>
  <si>
    <t>ABAETETUBA</t>
  </si>
  <si>
    <t>ABEL FIGUEIREDO</t>
  </si>
  <si>
    <t>ACARA</t>
  </si>
  <si>
    <t>AFUA</t>
  </si>
  <si>
    <t>AGUA AZUL DO NORTE</t>
  </si>
  <si>
    <t>ALENQUER</t>
  </si>
  <si>
    <t>ALMEIRIM</t>
  </si>
  <si>
    <t>ALTAMIRA</t>
  </si>
  <si>
    <t>ANAJAS</t>
  </si>
  <si>
    <t>ANANINDEUA</t>
  </si>
  <si>
    <t>ANAPU</t>
  </si>
  <si>
    <t>AUGUSTO CORREA</t>
  </si>
  <si>
    <t>AURORA DO PARA</t>
  </si>
  <si>
    <t>AVEIRO</t>
  </si>
  <si>
    <t>BAGRE</t>
  </si>
  <si>
    <t>BAIAO</t>
  </si>
  <si>
    <t>BANNACH</t>
  </si>
  <si>
    <t>BARCARENA</t>
  </si>
  <si>
    <t>BELEM</t>
  </si>
  <si>
    <t>BELTERRA</t>
  </si>
  <si>
    <t>BENEVIDES</t>
  </si>
  <si>
    <t>BOM JESUS DO TOCANTINS</t>
  </si>
  <si>
    <t>BONITO</t>
  </si>
  <si>
    <t>BRAGANCA</t>
  </si>
  <si>
    <t>BRASIL NOVO</t>
  </si>
  <si>
    <t>BREJO GRANDE DO ARAGUAIA</t>
  </si>
  <si>
    <t>BREU BRANCO</t>
  </si>
  <si>
    <t>BREVES</t>
  </si>
  <si>
    <t>BUJARU</t>
  </si>
  <si>
    <t>CACHOEIRA DO PIRIA</t>
  </si>
  <si>
    <t>CACHOEIRA DO ARARI</t>
  </si>
  <si>
    <t>CAMETA</t>
  </si>
  <si>
    <t>CANAA DOS CARAJAS</t>
  </si>
  <si>
    <t>CAPANEMA</t>
  </si>
  <si>
    <t>CAPITAO POCO</t>
  </si>
  <si>
    <t>CASTANHAL</t>
  </si>
  <si>
    <t>CHAVES</t>
  </si>
  <si>
    <t>COLARES</t>
  </si>
  <si>
    <t>CONCEICAO DO ARAGUAIA</t>
  </si>
  <si>
    <t>CONCORDIA DO PARA</t>
  </si>
  <si>
    <t>CUMARU DO NORTE</t>
  </si>
  <si>
    <t>CURIONOPOLIS</t>
  </si>
  <si>
    <t>CURRALINHO</t>
  </si>
  <si>
    <t>CURUA</t>
  </si>
  <si>
    <t>CURUCA</t>
  </si>
  <si>
    <t>DOM ELISEU</t>
  </si>
  <si>
    <t>ELDORADO DOS CARAJAS</t>
  </si>
  <si>
    <t>FARO</t>
  </si>
  <si>
    <t>FLORESTA DO ARAGUAIA</t>
  </si>
  <si>
    <t>GARRAFAO DO NORTE</t>
  </si>
  <si>
    <t>GOIANESIA DO PARA</t>
  </si>
  <si>
    <t>GURUPA</t>
  </si>
  <si>
    <t>IGARAPE-ACU</t>
  </si>
  <si>
    <t>IGARAPE-MIRI</t>
  </si>
  <si>
    <t>INHANGAPI</t>
  </si>
  <si>
    <t>IPIXUNA DO PARA</t>
  </si>
  <si>
    <t>IRITUIA</t>
  </si>
  <si>
    <t>ITAITUBA</t>
  </si>
  <si>
    <t>ITUPIRANGA</t>
  </si>
  <si>
    <t>JACAREACANGA</t>
  </si>
  <si>
    <t>JACUNDA</t>
  </si>
  <si>
    <t>JURUTI</t>
  </si>
  <si>
    <t>LIMOEIRO DO AJURU</t>
  </si>
  <si>
    <t>MAE DO RIO</t>
  </si>
  <si>
    <t>MAGALHAES BARATA</t>
  </si>
  <si>
    <t>MARABA</t>
  </si>
  <si>
    <t>MARACANA</t>
  </si>
  <si>
    <t>MARAPANIM</t>
  </si>
  <si>
    <t>MARITUBA</t>
  </si>
  <si>
    <t>MEDICILANDIA</t>
  </si>
  <si>
    <t>MELGACO</t>
  </si>
  <si>
    <t>MOCAJUBA</t>
  </si>
  <si>
    <t>MOJU</t>
  </si>
  <si>
    <t>MOJUI DOS CAMPOS</t>
  </si>
  <si>
    <t>MONTE ALEGRE</t>
  </si>
  <si>
    <t>MUANA</t>
  </si>
  <si>
    <t>NOVA ESPERANCA DO PIRIA</t>
  </si>
  <si>
    <t>NOVA IPIXUNA</t>
  </si>
  <si>
    <t>NOVA TIMBOTEUA</t>
  </si>
  <si>
    <t>NOVO PROGRESSO</t>
  </si>
  <si>
    <t>NOVO REPARTIMENTO</t>
  </si>
  <si>
    <t>OBIDOS</t>
  </si>
  <si>
    <t>OEIRAS DO PARA</t>
  </si>
  <si>
    <t>ORIXIMINA</t>
  </si>
  <si>
    <t>OUREM</t>
  </si>
  <si>
    <t>OURILANDIA DO NORTE</t>
  </si>
  <si>
    <t>PACAJA</t>
  </si>
  <si>
    <t>PALESTINA DO PARA</t>
  </si>
  <si>
    <t>PARAGOMINAS</t>
  </si>
  <si>
    <t>PARAUAPEBAS</t>
  </si>
  <si>
    <t>PAU D'ARCO</t>
  </si>
  <si>
    <t>PEIXE-BOI</t>
  </si>
  <si>
    <t>PICARRA</t>
  </si>
  <si>
    <t>PLACAS</t>
  </si>
  <si>
    <t>PONTA DE PEDRAS</t>
  </si>
  <si>
    <t>PORTEL</t>
  </si>
  <si>
    <t>PORTO DE MOZ</t>
  </si>
  <si>
    <t>PRAINHA</t>
  </si>
  <si>
    <t>PRIMAVERA</t>
  </si>
  <si>
    <t>QUATIPURU</t>
  </si>
  <si>
    <t>REDENCAO</t>
  </si>
  <si>
    <t>RIO MARIA</t>
  </si>
  <si>
    <t>RONDON DO PARA</t>
  </si>
  <si>
    <t>RUROPOLIS</t>
  </si>
  <si>
    <t>SALINOPOLIS</t>
  </si>
  <si>
    <t>SALVATERRA</t>
  </si>
  <si>
    <t>SANTA BARBARA DO PARA</t>
  </si>
  <si>
    <t>SANTA CRUZ DO ARARI</t>
  </si>
  <si>
    <t>SANTA ISABEL DO PARA</t>
  </si>
  <si>
    <t>SANTA LUZIA DO PARA</t>
  </si>
  <si>
    <t>SANTA MARIA DAS BARREIRAS</t>
  </si>
  <si>
    <t>SANTA MARIA DO PARA</t>
  </si>
  <si>
    <t>SANTANA DO ARAGUAIA</t>
  </si>
  <si>
    <t>SANTAREM</t>
  </si>
  <si>
    <t>SANTAREM NOVO</t>
  </si>
  <si>
    <t>SANTO ANTONIO DO TAUA</t>
  </si>
  <si>
    <t>SAO CAETANO DE ODIVELAS</t>
  </si>
  <si>
    <t>SAO DOMINGOS DO ARAGUAIA</t>
  </si>
  <si>
    <t>SAO DOMINGOS DO CAPIM</t>
  </si>
  <si>
    <t>SAO FELIX DO XINGU</t>
  </si>
  <si>
    <t>SAO FRANCISCO DO PARA</t>
  </si>
  <si>
    <t>SAO GERALDO DO ARAGUAIA</t>
  </si>
  <si>
    <t>SAO JOAO DA PONTA</t>
  </si>
  <si>
    <t>SAO JOAO DE PIRABAS</t>
  </si>
  <si>
    <t>SAO JOAO DO ARAGUAIA</t>
  </si>
  <si>
    <t>SAO MIGUEL DO GUAMA</t>
  </si>
  <si>
    <t>SAO SEBASTIAO DA BOA VISTA</t>
  </si>
  <si>
    <t>SAPUCAIA</t>
  </si>
  <si>
    <t>SENADOR JOSE PORFIRIO</t>
  </si>
  <si>
    <t>SOURE</t>
  </si>
  <si>
    <t>TAILANDIA</t>
  </si>
  <si>
    <t>TERRA ALTA</t>
  </si>
  <si>
    <t>TERRA SANTA</t>
  </si>
  <si>
    <t>TOME-ACU</t>
  </si>
  <si>
    <t>TRACUATEUA</t>
  </si>
  <si>
    <t>TRAIRAO</t>
  </si>
  <si>
    <t>TUCUMA</t>
  </si>
  <si>
    <t>TUCURUI</t>
  </si>
  <si>
    <t>ULIANOPOLIS</t>
  </si>
  <si>
    <t>URUARA</t>
  </si>
  <si>
    <t>VIGIA</t>
  </si>
  <si>
    <t>VISEU</t>
  </si>
  <si>
    <t>VITORIA DO XINGU</t>
  </si>
  <si>
    <t>XINGUARA</t>
  </si>
  <si>
    <t>AP</t>
  </si>
  <si>
    <t>SERRA DO NAVIO</t>
  </si>
  <si>
    <t>AMAPA</t>
  </si>
  <si>
    <t>PEDRA BRANCA DO AMAPARI</t>
  </si>
  <si>
    <t>CALCOENE</t>
  </si>
  <si>
    <t>CUTIAS</t>
  </si>
  <si>
    <t>FERREIRA GOMES</t>
  </si>
  <si>
    <t>ITAUBAL</t>
  </si>
  <si>
    <t>LARANJAL DO JARI</t>
  </si>
  <si>
    <t>MACAPA</t>
  </si>
  <si>
    <t>MAZAGAO</t>
  </si>
  <si>
    <t>OIAPOQUE</t>
  </si>
  <si>
    <t>PORTO GRANDE</t>
  </si>
  <si>
    <t>PRACUUBA</t>
  </si>
  <si>
    <t>SANTANA</t>
  </si>
  <si>
    <t>TARTARUGALZINHO</t>
  </si>
  <si>
    <t>VITORIA DO JARI</t>
  </si>
  <si>
    <t>TO</t>
  </si>
  <si>
    <t>ABREULANDIA</t>
  </si>
  <si>
    <t>AGUIARNOPOLIS</t>
  </si>
  <si>
    <t>ALIANCA DO TOCANTINS</t>
  </si>
  <si>
    <t>ALMAS</t>
  </si>
  <si>
    <t>ALVORADA</t>
  </si>
  <si>
    <t>ANANAS</t>
  </si>
  <si>
    <t>ANGICO</t>
  </si>
  <si>
    <t>APARECIDA DO RIO NEGRO</t>
  </si>
  <si>
    <t>ARAGOMINAS</t>
  </si>
  <si>
    <t>ARAGUACEMA</t>
  </si>
  <si>
    <t>ARAGUACU</t>
  </si>
  <si>
    <t>ARAGUAINA</t>
  </si>
  <si>
    <t>ARAGUANA</t>
  </si>
  <si>
    <t>ARAGUATINS</t>
  </si>
  <si>
    <t>ARAPOEMA</t>
  </si>
  <si>
    <t>ARRAIAS</t>
  </si>
  <si>
    <t>AUGUSTINOPOLIS</t>
  </si>
  <si>
    <t>AURORA DO TOCANTINS</t>
  </si>
  <si>
    <t>AXIXA DO TOCANTINS</t>
  </si>
  <si>
    <t>BABACULANDIA</t>
  </si>
  <si>
    <t>BANDEIRANTES DO TOCANTINS</t>
  </si>
  <si>
    <t>BARRA DO OURO</t>
  </si>
  <si>
    <t>BARROLANDIA</t>
  </si>
  <si>
    <t>BERNARDO SAYAO</t>
  </si>
  <si>
    <t>BRASILANDIA DO TOCANTINS</t>
  </si>
  <si>
    <t>BREJINHO DE NAZARE</t>
  </si>
  <si>
    <t>BURITI DO TOCANTINS</t>
  </si>
  <si>
    <t>CACHOEIRINHA</t>
  </si>
  <si>
    <t>CAMPOS LINDOS</t>
  </si>
  <si>
    <t>CARIRI DO TOCANTINS</t>
  </si>
  <si>
    <t>CARMOLANDIA</t>
  </si>
  <si>
    <t>CARRASCO BONITO</t>
  </si>
  <si>
    <t>CASEARA</t>
  </si>
  <si>
    <t>CENTENARIO</t>
  </si>
  <si>
    <t>CHAPADA DE AREIA</t>
  </si>
  <si>
    <t>CHAPADA DA NATIVIDADE</t>
  </si>
  <si>
    <t>COLINAS DO TOCANTINS</t>
  </si>
  <si>
    <t>COMBINADO</t>
  </si>
  <si>
    <t>CONCEICAO DO TOCANTINS</t>
  </si>
  <si>
    <t>COUTO MAGALHAES</t>
  </si>
  <si>
    <t>CRISTALANDIA</t>
  </si>
  <si>
    <t>CRIXAS DO TOCANTINS</t>
  </si>
  <si>
    <t>DARCINOPOLIS</t>
  </si>
  <si>
    <t>DIANOPOLIS</t>
  </si>
  <si>
    <t>DIVINOPOLIS DO TOCANTINS</t>
  </si>
  <si>
    <t>DOIS IRMAOS DO TOCANTINS</t>
  </si>
  <si>
    <t>DUERE</t>
  </si>
  <si>
    <t>ESPERANTINA</t>
  </si>
  <si>
    <t>FATIMA</t>
  </si>
  <si>
    <t>FIGUEIROPOLIS</t>
  </si>
  <si>
    <t>FILADELFIA</t>
  </si>
  <si>
    <t>FORMOSO DO ARAGUAIA</t>
  </si>
  <si>
    <t>FORTALEZA DO TABOCAO</t>
  </si>
  <si>
    <t>GOIANORTE</t>
  </si>
  <si>
    <t>GOIATINS</t>
  </si>
  <si>
    <t>GUARAI</t>
  </si>
  <si>
    <t>GURUPI</t>
  </si>
  <si>
    <t>IPUEIRAS</t>
  </si>
  <si>
    <t>ITACAJA</t>
  </si>
  <si>
    <t>ITAGUATINS</t>
  </si>
  <si>
    <t>ITAPIRATINS</t>
  </si>
  <si>
    <t>ITAPORA DO TOCANTINS</t>
  </si>
  <si>
    <t>JAU DO TOCANTINS</t>
  </si>
  <si>
    <t>JUARINA</t>
  </si>
  <si>
    <t>LAGOA DA CONFUSAO</t>
  </si>
  <si>
    <t>LAGOA DO TOCANTINS</t>
  </si>
  <si>
    <t>LAJEADO</t>
  </si>
  <si>
    <t>LAVANDEIRA</t>
  </si>
  <si>
    <t>LIZARDA</t>
  </si>
  <si>
    <t>LUZINOPOLIS</t>
  </si>
  <si>
    <t>MARIANOPOLIS DO TOCANTINS</t>
  </si>
  <si>
    <t>MATEIROS</t>
  </si>
  <si>
    <t>MAURILANDIA DO TOCANTINS</t>
  </si>
  <si>
    <t>MIRACEMA DO TOCANTINS</t>
  </si>
  <si>
    <t>MIRANORTE</t>
  </si>
  <si>
    <t>MONTE DO CARMO</t>
  </si>
  <si>
    <t>MONTE SANTO DO TOCANTINS</t>
  </si>
  <si>
    <t>PALMEIRAS DO TOCANTINS</t>
  </si>
  <si>
    <t>MURICILANDIA</t>
  </si>
  <si>
    <t>NATIVIDADE</t>
  </si>
  <si>
    <t>NAZARE</t>
  </si>
  <si>
    <t>NOVA OLINDA</t>
  </si>
  <si>
    <t>NOVA ROSALANDIA</t>
  </si>
  <si>
    <t>NOVO ACORDO</t>
  </si>
  <si>
    <t>NOVO ALEGRE</t>
  </si>
  <si>
    <t>NOVO JARDIM</t>
  </si>
  <si>
    <t>OLIVEIRA DE FATIMA</t>
  </si>
  <si>
    <t>PALMEIRANTE</t>
  </si>
  <si>
    <t>PALMEIROPOLIS</t>
  </si>
  <si>
    <t>PARAISO DO TOCANTINS</t>
  </si>
  <si>
    <t>PARANA</t>
  </si>
  <si>
    <t>PEDRO AFONSO</t>
  </si>
  <si>
    <t>PEIXE</t>
  </si>
  <si>
    <t>PEQUIZEIRO</t>
  </si>
  <si>
    <t>COLMEIA</t>
  </si>
  <si>
    <t>PINDORAMA DO TOCANTINS</t>
  </si>
  <si>
    <t>PIRAQUE</t>
  </si>
  <si>
    <t>PIUM</t>
  </si>
  <si>
    <t>PONTE ALTA DO BOM JESUS</t>
  </si>
  <si>
    <t>PONTE ALTA DO TOCANTINS</t>
  </si>
  <si>
    <t>PORTO ALEGRE DO TOCANTINS</t>
  </si>
  <si>
    <t>PORTO NACIONAL</t>
  </si>
  <si>
    <t>PRAIA NORTE</t>
  </si>
  <si>
    <t>PRESIDENTE KENNEDY</t>
  </si>
  <si>
    <t>PUGMIL</t>
  </si>
  <si>
    <t>RECURSOLANDIA</t>
  </si>
  <si>
    <t>RIACHINHO</t>
  </si>
  <si>
    <t>RIO DA CONCEICAO</t>
  </si>
  <si>
    <t>RIO DOS BOIS</t>
  </si>
  <si>
    <t>RIO SONO</t>
  </si>
  <si>
    <t>SAMPAIO</t>
  </si>
  <si>
    <t>SANDOLANDIA</t>
  </si>
  <si>
    <t>SANTA FE DO ARAGUAIA</t>
  </si>
  <si>
    <t>SANTA MARIA DO TOCANTINS</t>
  </si>
  <si>
    <t>SANTA RITA DO TOCANTINS</t>
  </si>
  <si>
    <t>SANTA ROSA DO TOCANTINS</t>
  </si>
  <si>
    <t>SANTA TEREZA DO TOCANTINS</t>
  </si>
  <si>
    <t>SANTA TEREZINHA DO TOCANTINS</t>
  </si>
  <si>
    <t>SAO BENTO DO TOCANTINS</t>
  </si>
  <si>
    <t>SAO FELIX DO TOCANTINS</t>
  </si>
  <si>
    <t>SAO MIGUEL DO TOCANTINS</t>
  </si>
  <si>
    <t>SAO SALVADOR DO TOCANTINS</t>
  </si>
  <si>
    <t>SAO SEBASTIAO DO TOCANTINS</t>
  </si>
  <si>
    <t>SAO VALERIO DA NATIVIDADE</t>
  </si>
  <si>
    <t>SILVANOPOLIS</t>
  </si>
  <si>
    <t>SITIO NOVO DO TOCANTINS</t>
  </si>
  <si>
    <t>SUCUPIRA</t>
  </si>
  <si>
    <t>TAGUATINGA</t>
  </si>
  <si>
    <t>TAIPAS DO TOCANTINS</t>
  </si>
  <si>
    <t>TALISMA</t>
  </si>
  <si>
    <t>PALMAS</t>
  </si>
  <si>
    <t>TOCANTINIA</t>
  </si>
  <si>
    <t>TOCANTINOPOLIS</t>
  </si>
  <si>
    <t>TUPIRAMA</t>
  </si>
  <si>
    <t>TUPIRATINS</t>
  </si>
  <si>
    <t>WANDERLANDIA</t>
  </si>
  <si>
    <t>XAMBIOA</t>
  </si>
  <si>
    <t>2 - Nordeste</t>
  </si>
  <si>
    <t>MA</t>
  </si>
  <si>
    <t>ACAILANDIA</t>
  </si>
  <si>
    <t>AFONSO CUNHA</t>
  </si>
  <si>
    <t>AGUA DOCE DO MARANHAO</t>
  </si>
  <si>
    <t>ALCANTARA</t>
  </si>
  <si>
    <t>ALDEIAS ALTAS</t>
  </si>
  <si>
    <t>ALTAMIRA DO MARANHAO</t>
  </si>
  <si>
    <t>ALTO ALEGRE DO MARANHAO</t>
  </si>
  <si>
    <t>ALTO ALEGRE DO PINDARE</t>
  </si>
  <si>
    <t>ALTO PARNAIBA</t>
  </si>
  <si>
    <t>AMAPA DO MARANHAO</t>
  </si>
  <si>
    <t>AMARANTE DO MARANHAO</t>
  </si>
  <si>
    <t>ANAJATUBA</t>
  </si>
  <si>
    <t>ANAPURUS</t>
  </si>
  <si>
    <t>APICUM-ACU</t>
  </si>
  <si>
    <t>ARAIOSES</t>
  </si>
  <si>
    <t>ARAME</t>
  </si>
  <si>
    <t>ARARI</t>
  </si>
  <si>
    <t>AXIXA</t>
  </si>
  <si>
    <t>BACABAL</t>
  </si>
  <si>
    <t>BACABEIRA</t>
  </si>
  <si>
    <t>BACURI</t>
  </si>
  <si>
    <t>BACURITUBA</t>
  </si>
  <si>
    <t>BALSAS</t>
  </si>
  <si>
    <t>BARAO DE GRAJAU</t>
  </si>
  <si>
    <t>BARRA DO CORDA</t>
  </si>
  <si>
    <t>BARREIRINHAS</t>
  </si>
  <si>
    <t>BELAGUA</t>
  </si>
  <si>
    <t>BELA VISTA DO MARANHAO</t>
  </si>
  <si>
    <t>BENEDITO LEITE</t>
  </si>
  <si>
    <t>BEQUIMAO</t>
  </si>
  <si>
    <t>BERNARDO DO MEARIM</t>
  </si>
  <si>
    <t>BOA VISTA DO GURUPI</t>
  </si>
  <si>
    <t>BOM JARDIM</t>
  </si>
  <si>
    <t>BOM JESUS DAS SELVAS</t>
  </si>
  <si>
    <t>BOM LUGAR</t>
  </si>
  <si>
    <t>BREJO</t>
  </si>
  <si>
    <t>BREJO DE AREIA</t>
  </si>
  <si>
    <t>BURITI</t>
  </si>
  <si>
    <t>BURITI BRAVO</t>
  </si>
  <si>
    <t>BURITICUPU</t>
  </si>
  <si>
    <t>BURITIRANA</t>
  </si>
  <si>
    <t>CACHOEIRA GRANDE</t>
  </si>
  <si>
    <t>CAJAPIO</t>
  </si>
  <si>
    <t>CAJARI</t>
  </si>
  <si>
    <t>CAMPESTRE DO MARANHAO</t>
  </si>
  <si>
    <t>CANDIDO MENDES</t>
  </si>
  <si>
    <t>CANTANHEDE</t>
  </si>
  <si>
    <t>CAPINZAL DO NORTE</t>
  </si>
  <si>
    <t>CAROLINA</t>
  </si>
  <si>
    <t>CARUTAPERA</t>
  </si>
  <si>
    <t>CAXIAS</t>
  </si>
  <si>
    <t>CEDRAL</t>
  </si>
  <si>
    <t>CENTRAL DO MARANHAO</t>
  </si>
  <si>
    <t>CENTRO DO GUILHERME</t>
  </si>
  <si>
    <t>CENTRO NOVO DO MARANHAO</t>
  </si>
  <si>
    <t>CHAPADINHA</t>
  </si>
  <si>
    <t>CIDELANDIA</t>
  </si>
  <si>
    <t>CODO</t>
  </si>
  <si>
    <t>COELHO NETO</t>
  </si>
  <si>
    <t>COLINAS</t>
  </si>
  <si>
    <t>CONCEICAO DO LAGO-ACU</t>
  </si>
  <si>
    <t>COROATA</t>
  </si>
  <si>
    <t>CURURUPU</t>
  </si>
  <si>
    <t>DAVINOPOLIS</t>
  </si>
  <si>
    <t>DOM PEDRO</t>
  </si>
  <si>
    <t>DUQUE BACELAR</t>
  </si>
  <si>
    <t>ESPERANTINOPOLIS</t>
  </si>
  <si>
    <t>ESTREITO</t>
  </si>
  <si>
    <t>FEIRA NOVA DO MARANHAO</t>
  </si>
  <si>
    <t>FERNANDO FALCAO</t>
  </si>
  <si>
    <t>FORMOSA DA SERRA NEGRA</t>
  </si>
  <si>
    <t>FORTALEZA DOS NOGUEIRAS</t>
  </si>
  <si>
    <t>FORTUNA</t>
  </si>
  <si>
    <t>GODOFREDO VIANA</t>
  </si>
  <si>
    <t>GONCALVES DIAS</t>
  </si>
  <si>
    <t>GOVERNADOR ARCHER</t>
  </si>
  <si>
    <t>GOVERNADOR EDISON LOBAO</t>
  </si>
  <si>
    <t>GOVERNADOR EUGENIO BARROS</t>
  </si>
  <si>
    <t>GOVERNADOR LUIZ ROCHA</t>
  </si>
  <si>
    <t>GOVERNADOR NEWTON BELLO</t>
  </si>
  <si>
    <t>GOVERNADOR NUNES FREIRE</t>
  </si>
  <si>
    <t>GRACA ARANHA</t>
  </si>
  <si>
    <t>GRAJAU</t>
  </si>
  <si>
    <t>GUIMARAES</t>
  </si>
  <si>
    <t>HUMBERTO DE CAMPOS</t>
  </si>
  <si>
    <t>ICATU</t>
  </si>
  <si>
    <t>IGARAPE DO MEIO</t>
  </si>
  <si>
    <t>IGARAPE GRANDE</t>
  </si>
  <si>
    <t>IMPERATRIZ</t>
  </si>
  <si>
    <t>ITAIPAVA DO GRAJAU</t>
  </si>
  <si>
    <t>ITAPECURU MIRIM</t>
  </si>
  <si>
    <t>ITINGA DO MARANHAO</t>
  </si>
  <si>
    <t>JATOBA</t>
  </si>
  <si>
    <t>JENIPAPO DOS VIEIRAS</t>
  </si>
  <si>
    <t>JOAO LISBOA</t>
  </si>
  <si>
    <t>JOSELANDIA</t>
  </si>
  <si>
    <t>JUNCO DO MARANHAO</t>
  </si>
  <si>
    <t>LAGO DA PEDRA</t>
  </si>
  <si>
    <t>LAGO DO JUNCO</t>
  </si>
  <si>
    <t>LAGO VERDE</t>
  </si>
  <si>
    <t>LAGOA DO MATO</t>
  </si>
  <si>
    <t>LAGO DOS RODRIGUES</t>
  </si>
  <si>
    <t>LAGOA GRANDE DO MARANHAO</t>
  </si>
  <si>
    <t>LAJEADO NOVO</t>
  </si>
  <si>
    <t>LIMA CAMPOS</t>
  </si>
  <si>
    <t>LORETO</t>
  </si>
  <si>
    <t>LUIS DOMINGUES</t>
  </si>
  <si>
    <t>MAGALHAES DE ALMEIDA</t>
  </si>
  <si>
    <t>MARACACUME</t>
  </si>
  <si>
    <t>MARAJA DO SENA</t>
  </si>
  <si>
    <t>MARANHAOZINHO</t>
  </si>
  <si>
    <t>MATA ROMA</t>
  </si>
  <si>
    <t>MATINHA</t>
  </si>
  <si>
    <t>MATOES</t>
  </si>
  <si>
    <t>MATOES DO NORTE</t>
  </si>
  <si>
    <t>MILAGRES DO MARANHAO</t>
  </si>
  <si>
    <t>MIRADOR</t>
  </si>
  <si>
    <t>MIRANDA DO NORTE</t>
  </si>
  <si>
    <t>MIRINZAL</t>
  </si>
  <si>
    <t>MONCAO</t>
  </si>
  <si>
    <t>MONTES ALTOS</t>
  </si>
  <si>
    <t>MORROS</t>
  </si>
  <si>
    <t>NINA RODRIGUES</t>
  </si>
  <si>
    <t>NOVA COLINAS</t>
  </si>
  <si>
    <t>NOVA IORQUE</t>
  </si>
  <si>
    <t>NOVA OLINDA DO MARANHAO</t>
  </si>
  <si>
    <t>OLHO D'AGUA DAS CUNHAS</t>
  </si>
  <si>
    <t>OLINDA NOVA DO MARANHAO</t>
  </si>
  <si>
    <t>PACO DO LUMIAR</t>
  </si>
  <si>
    <t>PALMEIRANDIA</t>
  </si>
  <si>
    <t>PARAIBANO</t>
  </si>
  <si>
    <t>PARNARAMA</t>
  </si>
  <si>
    <t>PASSAGEM FRANCA</t>
  </si>
  <si>
    <t>PASTOS BONS</t>
  </si>
  <si>
    <t>PAULINO NEVES</t>
  </si>
  <si>
    <t>PAULO RAMOS</t>
  </si>
  <si>
    <t>PEDREIRAS</t>
  </si>
  <si>
    <t>PEDRO DO ROSARIO</t>
  </si>
  <si>
    <t>PENALVA</t>
  </si>
  <si>
    <t>PERI MIRIM</t>
  </si>
  <si>
    <t>PERITORO</t>
  </si>
  <si>
    <t>PINDARE-MIRIM</t>
  </si>
  <si>
    <t>PINHEIRO</t>
  </si>
  <si>
    <t>PIO XII</t>
  </si>
  <si>
    <t>PIRAPEMAS</t>
  </si>
  <si>
    <t>POCAO DE PEDRAS</t>
  </si>
  <si>
    <t>PORTO FRANCO</t>
  </si>
  <si>
    <t>PORTO RICO DO MARANHAO</t>
  </si>
  <si>
    <t>PRESIDENTE DUTRA</t>
  </si>
  <si>
    <t>PRESIDENTE JUSCELINO</t>
  </si>
  <si>
    <t>PRESIDENTE SARNEY</t>
  </si>
  <si>
    <t>PRESIDENTE VARGAS</t>
  </si>
  <si>
    <t>PRIMEIRA CRUZ</t>
  </si>
  <si>
    <t>RAPOSA</t>
  </si>
  <si>
    <t>RIACHAO</t>
  </si>
  <si>
    <t>RIBAMAR FIQUENE</t>
  </si>
  <si>
    <t>ROSARIO</t>
  </si>
  <si>
    <t>SAMBAIBA</t>
  </si>
  <si>
    <t>SANTA FILOMENA DO MARANHAO</t>
  </si>
  <si>
    <t>SANTA HELENA</t>
  </si>
  <si>
    <t>SANTA INES</t>
  </si>
  <si>
    <t>SANTA LUZIA</t>
  </si>
  <si>
    <t>SANTA LUZIA DO PARUA</t>
  </si>
  <si>
    <t>SANTA QUITERIA DO MARANHAO</t>
  </si>
  <si>
    <t>SANTA RITA</t>
  </si>
  <si>
    <t>SANTANA DO MARANHAO</t>
  </si>
  <si>
    <t>SANTO AMARO DO MARANHAO</t>
  </si>
  <si>
    <t>SANTO ANTONIO DOS LOPES</t>
  </si>
  <si>
    <t>SAO BENEDITO DO RIO PRETO</t>
  </si>
  <si>
    <t>SAO BENTO</t>
  </si>
  <si>
    <t>SAO BERNARDO</t>
  </si>
  <si>
    <t>SAO DOMINGOS DO AZEITAO</t>
  </si>
  <si>
    <t>SAO DOMINGOS DO MARANHAO</t>
  </si>
  <si>
    <t>SAO FELIX DE BALSAS</t>
  </si>
  <si>
    <t>SAO FRANCISCO DO BREJAO</t>
  </si>
  <si>
    <t>SAO FRANCISCO DO MARANHAO</t>
  </si>
  <si>
    <t>SAO JOAO BATISTA</t>
  </si>
  <si>
    <t>SAO JOAO DO CARU</t>
  </si>
  <si>
    <t>SAO JOAO DO PARAISO</t>
  </si>
  <si>
    <t>SAO JOAO DO SOTER</t>
  </si>
  <si>
    <t>SAO JOAO DOS PATOS</t>
  </si>
  <si>
    <t>SAO JOSE DE RIBAMAR</t>
  </si>
  <si>
    <t>SAO JOSE DOS BASILIOS</t>
  </si>
  <si>
    <t>SAO LUIS</t>
  </si>
  <si>
    <t>SAO LUIS GONZAGA DO MARANHAO</t>
  </si>
  <si>
    <t>SAO MATEUS DO MARANHAO</t>
  </si>
  <si>
    <t>SAO PEDRO DA AGUA BRANCA</t>
  </si>
  <si>
    <t>SAO PEDRO DOS CRENTES</t>
  </si>
  <si>
    <t>SAO RAIMUNDO DAS MANGABEIRAS</t>
  </si>
  <si>
    <t>SAO RAIMUNDO DO DOCA BEZERRA</t>
  </si>
  <si>
    <t>SAO ROBERTO</t>
  </si>
  <si>
    <t>SAO VICENTE FERRER</t>
  </si>
  <si>
    <t>SATUBINHA</t>
  </si>
  <si>
    <t>SENADOR ALEXANDRE COSTA</t>
  </si>
  <si>
    <t>SENADOR LA ROCQUE</t>
  </si>
  <si>
    <t>SERRANO DO MARANHAO</t>
  </si>
  <si>
    <t>SITIO NOVO</t>
  </si>
  <si>
    <t>SUCUPIRA DO NORTE</t>
  </si>
  <si>
    <t>SUCUPIRA DO RIACHAO</t>
  </si>
  <si>
    <t>TASSO FRAGOSO</t>
  </si>
  <si>
    <t>TIMBIRAS</t>
  </si>
  <si>
    <t>TIMON</t>
  </si>
  <si>
    <t>TRIZIDELA DO VALE</t>
  </si>
  <si>
    <t>TUFILANDIA</t>
  </si>
  <si>
    <t>TUNTUM</t>
  </si>
  <si>
    <t>TURIACU</t>
  </si>
  <si>
    <t>TURILANDIA</t>
  </si>
  <si>
    <t>TUTOIA</t>
  </si>
  <si>
    <t>URBANO SANTOS</t>
  </si>
  <si>
    <t>VARGEM GRANDE</t>
  </si>
  <si>
    <t>VIANA</t>
  </si>
  <si>
    <t>VILA NOVA DOS MARTIRIOS</t>
  </si>
  <si>
    <t>VITORIA DO MEARIM</t>
  </si>
  <si>
    <t>VITORINO FREIRE</t>
  </si>
  <si>
    <t>ZE DOCA</t>
  </si>
  <si>
    <t>PI</t>
  </si>
  <si>
    <t>ACAUA</t>
  </si>
  <si>
    <t>AGRICOLANDIA</t>
  </si>
  <si>
    <t>AGUA BRANCA</t>
  </si>
  <si>
    <t>ALAGOINHA DO PIAUI</t>
  </si>
  <si>
    <t>ALEGRETE DO PIAUI</t>
  </si>
  <si>
    <t>ALTO LONGA</t>
  </si>
  <si>
    <t>ALTOS</t>
  </si>
  <si>
    <t>ALVORADA DO GURGUEIA</t>
  </si>
  <si>
    <t>AMARANTE</t>
  </si>
  <si>
    <t>ANGICAL DO PIAUI</t>
  </si>
  <si>
    <t>ANISIO DE ABREU</t>
  </si>
  <si>
    <t>ANTONIO ALMEIDA</t>
  </si>
  <si>
    <t>AROAZES</t>
  </si>
  <si>
    <t>AROEIRAS DO ITAIM</t>
  </si>
  <si>
    <t>ARRAIAL</t>
  </si>
  <si>
    <t>ASSUNCAO DO PIAUI</t>
  </si>
  <si>
    <t>AVELINO LOPES</t>
  </si>
  <si>
    <t>BAIXA GRANDE DO RIBEIRO</t>
  </si>
  <si>
    <t>BARRA D'ALCANTARA</t>
  </si>
  <si>
    <t>BARRAS</t>
  </si>
  <si>
    <t>BARREIRAS DO PIAUI</t>
  </si>
  <si>
    <t>BARRO DURO</t>
  </si>
  <si>
    <t>BATALHA</t>
  </si>
  <si>
    <t>BELA VISTA DO PIAUI</t>
  </si>
  <si>
    <t>BELEM DO PIAUI</t>
  </si>
  <si>
    <t>BENEDITINOS</t>
  </si>
  <si>
    <t>BERTOLINIA</t>
  </si>
  <si>
    <t>BETANIA DO PIAUI</t>
  </si>
  <si>
    <t>BOA HORA</t>
  </si>
  <si>
    <t>BOCAINA</t>
  </si>
  <si>
    <t>BOM JESUS</t>
  </si>
  <si>
    <t>BOM PRINCIPIO DO PIAUI</t>
  </si>
  <si>
    <t>BONFIM DO PIAUI</t>
  </si>
  <si>
    <t>BOQUEIRAO DO PIAUI</t>
  </si>
  <si>
    <t>BRASILEIRA</t>
  </si>
  <si>
    <t>BREJO DO PIAUI</t>
  </si>
  <si>
    <t>BURITI DOS LOPES</t>
  </si>
  <si>
    <t>BURITI DOS MONTES</t>
  </si>
  <si>
    <t>CABECEIRAS DO PIAUI</t>
  </si>
  <si>
    <t>CAJAZEIRAS DO PIAUI</t>
  </si>
  <si>
    <t>CAJUEIRO DA PRAIA</t>
  </si>
  <si>
    <t>CALDEIRAO GRANDE DO PIAUI</t>
  </si>
  <si>
    <t>CAMPINAS DO PIAUI</t>
  </si>
  <si>
    <t>CAMPO ALEGRE DO FIDALGO</t>
  </si>
  <si>
    <t>CAMPO GRANDE DO PIAUI</t>
  </si>
  <si>
    <t>CAMPO LARGO DO PIAUI</t>
  </si>
  <si>
    <t>CAMPO MAIOR</t>
  </si>
  <si>
    <t>CANAVIEIRA</t>
  </si>
  <si>
    <t>CANTO DO BURITI</t>
  </si>
  <si>
    <t>CAPITAO DE CAMPOS</t>
  </si>
  <si>
    <t>CAPITAO GERVASIO OLIVEIRA</t>
  </si>
  <si>
    <t>CARACOL</t>
  </si>
  <si>
    <t>CARAUBAS DO PIAUI</t>
  </si>
  <si>
    <t>CARIDADE DO PIAUI</t>
  </si>
  <si>
    <t>CASTELO DO PIAUI</t>
  </si>
  <si>
    <t>CAXINGO</t>
  </si>
  <si>
    <t>COCAL</t>
  </si>
  <si>
    <t>COCAL DE TELHA</t>
  </si>
  <si>
    <t>COCAL DOS ALVES</t>
  </si>
  <si>
    <t>COIVARAS</t>
  </si>
  <si>
    <t>COLONIA DO GURGUEIA</t>
  </si>
  <si>
    <t>COLONIA DO PIAUI</t>
  </si>
  <si>
    <t>CONCEICAO DO CANINDE</t>
  </si>
  <si>
    <t>CORONEL JOSE DIAS</t>
  </si>
  <si>
    <t>CORRENTE</t>
  </si>
  <si>
    <t>CRISTALANDIA DO PIAUI</t>
  </si>
  <si>
    <t>CRISTINO CASTRO</t>
  </si>
  <si>
    <t>CURIMATA</t>
  </si>
  <si>
    <t>CURRAIS</t>
  </si>
  <si>
    <t>CURRALINHOS</t>
  </si>
  <si>
    <t>CURRAL NOVO DO PIAUI</t>
  </si>
  <si>
    <t>DEMERVAL LOBAO</t>
  </si>
  <si>
    <t>DIRCEU ARCOVERDE</t>
  </si>
  <si>
    <t>DOM EXPEDITO LOPES</t>
  </si>
  <si>
    <t>DOMINGOS MOURAO</t>
  </si>
  <si>
    <t>DOM INOCENCIO</t>
  </si>
  <si>
    <t>ELESBAO VELOSO</t>
  </si>
  <si>
    <t>ELISEU MARTINS</t>
  </si>
  <si>
    <t>FARTURA DO PIAUI</t>
  </si>
  <si>
    <t>FLORES DO PIAUI</t>
  </si>
  <si>
    <t>FLORESTA DO PIAUI</t>
  </si>
  <si>
    <t>FLORIANO</t>
  </si>
  <si>
    <t>FRANCINOPOLIS</t>
  </si>
  <si>
    <t>FRANCISCO AYRES</t>
  </si>
  <si>
    <t>FRANCISCO MACEDO</t>
  </si>
  <si>
    <t>FRANCISCO SANTOS</t>
  </si>
  <si>
    <t>FRONTEIRAS</t>
  </si>
  <si>
    <t>GEMINIANO</t>
  </si>
  <si>
    <t>GILBUES</t>
  </si>
  <si>
    <t>GUADALUPE</t>
  </si>
  <si>
    <t>GUARIBAS</t>
  </si>
  <si>
    <t>HUGO NAPOLEAO</t>
  </si>
  <si>
    <t>ILHA GRANDE</t>
  </si>
  <si>
    <t>INHUMA</t>
  </si>
  <si>
    <t>IPIRANGA DO PIAUI</t>
  </si>
  <si>
    <t>ISAIAS COELHO</t>
  </si>
  <si>
    <t>ITAINOPOLIS</t>
  </si>
  <si>
    <t>ITAUEIRA</t>
  </si>
  <si>
    <t>JACOBINA DO PIAUI</t>
  </si>
  <si>
    <t>JAICOS</t>
  </si>
  <si>
    <t>JARDIM DO MULATO</t>
  </si>
  <si>
    <t>JATOBA DO PIAUI</t>
  </si>
  <si>
    <t>JERUMENHA</t>
  </si>
  <si>
    <t>JOAO COSTA</t>
  </si>
  <si>
    <t>JOAQUIM PIRES</t>
  </si>
  <si>
    <t>JOCA MARQUES</t>
  </si>
  <si>
    <t>JOSE DE FREITAS</t>
  </si>
  <si>
    <t>JUAZEIRO DO PIAUI</t>
  </si>
  <si>
    <t>JULIO BORGES</t>
  </si>
  <si>
    <t>JUREMA</t>
  </si>
  <si>
    <t>LAGOINHA DO PIAUI</t>
  </si>
  <si>
    <t>LAGOA ALEGRE</t>
  </si>
  <si>
    <t>LAGOA DO BARRO DO PIAUI</t>
  </si>
  <si>
    <t>LAGOA DE SAO FRANCISCO</t>
  </si>
  <si>
    <t>LAGOA DO PIAUI</t>
  </si>
  <si>
    <t>LAGOA DO SITIO</t>
  </si>
  <si>
    <t>LANDRI SALES</t>
  </si>
  <si>
    <t>LUIS CORREIA</t>
  </si>
  <si>
    <t>LUZILANDIA</t>
  </si>
  <si>
    <t>MADEIRO</t>
  </si>
  <si>
    <t>MANOEL EMIDIO</t>
  </si>
  <si>
    <t>MARCOLANDIA</t>
  </si>
  <si>
    <t>MARCOS PARENTE</t>
  </si>
  <si>
    <t>MASSAPE DO PIAUI</t>
  </si>
  <si>
    <t>MATIAS OLIMPIO</t>
  </si>
  <si>
    <t>MIGUEL ALVES</t>
  </si>
  <si>
    <t>MIGUEL LEAO</t>
  </si>
  <si>
    <t>MILTON BRANDAO</t>
  </si>
  <si>
    <t>MONSENHOR GIL</t>
  </si>
  <si>
    <t>MONSENHOR HIPOLITO</t>
  </si>
  <si>
    <t>MONTE ALEGRE DO PIAUI</t>
  </si>
  <si>
    <t>MORRO CABECA NO TEMPO</t>
  </si>
  <si>
    <t>MORRO DO CHAPEU DO PIAUI</t>
  </si>
  <si>
    <t>MURICI DOS PORTELAS</t>
  </si>
  <si>
    <t>NAZARE DO PIAUI</t>
  </si>
  <si>
    <t>NAZARIA</t>
  </si>
  <si>
    <t>NOSSA SENHORA DE NAZARE</t>
  </si>
  <si>
    <t>NOSSA SENHORA DOS REMEDIOS</t>
  </si>
  <si>
    <t>NOVO ORIENTE DO PIAUI</t>
  </si>
  <si>
    <t>NOVO SANTO ANTONIO</t>
  </si>
  <si>
    <t>OEIRAS</t>
  </si>
  <si>
    <t>OLHO D'AGUA DO PIAUI</t>
  </si>
  <si>
    <t>PADRE MARCOS</t>
  </si>
  <si>
    <t>PAES LANDIM</t>
  </si>
  <si>
    <t>PAJEU DO PIAUI</t>
  </si>
  <si>
    <t>PALMEIRA DO PIAUI</t>
  </si>
  <si>
    <t>PALMEIRAIS</t>
  </si>
  <si>
    <t>PAQUETA</t>
  </si>
  <si>
    <t>PARNAGUA</t>
  </si>
  <si>
    <t>PARNAIBA</t>
  </si>
  <si>
    <t>PASSAGEM FRANCA DO PIAUI</t>
  </si>
  <si>
    <t>PATOS DO PIAUI</t>
  </si>
  <si>
    <t>PAU D'ARCO DO PIAUI</t>
  </si>
  <si>
    <t>PAULISTANA</t>
  </si>
  <si>
    <t>PAVUSSU</t>
  </si>
  <si>
    <t>PEDRO II</t>
  </si>
  <si>
    <t>PEDRO LAURENTINO</t>
  </si>
  <si>
    <t>NOVA SANTA RITA</t>
  </si>
  <si>
    <t>PICOS</t>
  </si>
  <si>
    <t>PIMENTEIRAS</t>
  </si>
  <si>
    <t>PIO IX</t>
  </si>
  <si>
    <t>PIRACURUCA</t>
  </si>
  <si>
    <t>PIRIPIRI</t>
  </si>
  <si>
    <t>PORTO</t>
  </si>
  <si>
    <t>PORTO ALEGRE DO PIAUI</t>
  </si>
  <si>
    <t>PRATA DO PIAUI</t>
  </si>
  <si>
    <t>QUEIMADA NOVA</t>
  </si>
  <si>
    <t>REDENCAO DO GURGUEIA</t>
  </si>
  <si>
    <t>REGENERACAO</t>
  </si>
  <si>
    <t>RIACHO FRIO</t>
  </si>
  <si>
    <t>RIBEIRA DO PIAUI</t>
  </si>
  <si>
    <t>RIBEIRO GONCALVES</t>
  </si>
  <si>
    <t>RIO GRANDE DO PIAUI</t>
  </si>
  <si>
    <t>SANTA CRUZ DO PIAUI</t>
  </si>
  <si>
    <t>SANTA CRUZ DOS MILAGRES</t>
  </si>
  <si>
    <t>SANTA FILOMENA</t>
  </si>
  <si>
    <t>SANTA LUZ</t>
  </si>
  <si>
    <t>SANTANA DO PIAUI</t>
  </si>
  <si>
    <t>SANTA ROSA DO PIAUI</t>
  </si>
  <si>
    <t>SANTO ANTONIO DE LISBOA</t>
  </si>
  <si>
    <t>SANTO ANTONIO DOS MILAGRES</t>
  </si>
  <si>
    <t>SANTO INACIO DO PIAUI</t>
  </si>
  <si>
    <t>SAO BRAZ DO PIAUI</t>
  </si>
  <si>
    <t>SAO FELIX DO PIAUI</t>
  </si>
  <si>
    <t>SAO FRANCISCO DE ASSIS DO PIAUI</t>
  </si>
  <si>
    <t>SAO FRANCISCO DO PIAUI</t>
  </si>
  <si>
    <t>SAO GONCALO DO GURGUEIA</t>
  </si>
  <si>
    <t>SAO GONCALO DO PIAUI</t>
  </si>
  <si>
    <t>SAO JOAO DA CANABRAVA</t>
  </si>
  <si>
    <t>SAO JOAO DA FRONTEIRA</t>
  </si>
  <si>
    <t>SAO JOAO DA SERRA</t>
  </si>
  <si>
    <t>SAO JOAO DA VARJOTA</t>
  </si>
  <si>
    <t>SAO JOAO DO ARRAIAL</t>
  </si>
  <si>
    <t>SAO JOAO DO PIAUI</t>
  </si>
  <si>
    <t>SAO JOSE DO DIVINO</t>
  </si>
  <si>
    <t>SAO JOSE DO PEIXE</t>
  </si>
  <si>
    <t>SAO JOSE DO PIAUI</t>
  </si>
  <si>
    <t>SAO JULIAO</t>
  </si>
  <si>
    <t>SAO LOURENCO DO PIAUI</t>
  </si>
  <si>
    <t>SAO LUIS DO PIAUI</t>
  </si>
  <si>
    <t>SAO MIGUEL DA BAIXA GRANDE</t>
  </si>
  <si>
    <t>SAO MIGUEL DO FIDALGO</t>
  </si>
  <si>
    <t>SAO MIGUEL DO TAPUIO</t>
  </si>
  <si>
    <t>SAO PEDRO DO PIAUI</t>
  </si>
  <si>
    <t>SAO RAIMUNDO NONATO</t>
  </si>
  <si>
    <t>SEBASTIAO BARROS</t>
  </si>
  <si>
    <t>SEBASTIAO LEAL</t>
  </si>
  <si>
    <t>SIGEFREDO PACHECO</t>
  </si>
  <si>
    <t>SIMOES</t>
  </si>
  <si>
    <t>SIMPLICIO MENDES</t>
  </si>
  <si>
    <t>SOCORRO DO PIAUI</t>
  </si>
  <si>
    <t>SUSSUAPARA</t>
  </si>
  <si>
    <t>TAMBORIL DO PIAUI</t>
  </si>
  <si>
    <t>TANQUE DO PIAUI</t>
  </si>
  <si>
    <t>TERESINA</t>
  </si>
  <si>
    <t>UNIAO</t>
  </si>
  <si>
    <t>URUCUI</t>
  </si>
  <si>
    <t>VALENCA DO PIAUI</t>
  </si>
  <si>
    <t>VARZEA BRANCA</t>
  </si>
  <si>
    <t>VARZEA GRANDE</t>
  </si>
  <si>
    <t>VERA MENDES</t>
  </si>
  <si>
    <t>VILA NOVA DO PIAUI</t>
  </si>
  <si>
    <t>WALL FERRAZ</t>
  </si>
  <si>
    <t>CE</t>
  </si>
  <si>
    <t>ABAIARA</t>
  </si>
  <si>
    <t>ACARAPE</t>
  </si>
  <si>
    <t>ACARAU</t>
  </si>
  <si>
    <t>ACOPIARA</t>
  </si>
  <si>
    <t>AIUABA</t>
  </si>
  <si>
    <t>ALCANTARAS</t>
  </si>
  <si>
    <t>ALTANEIRA</t>
  </si>
  <si>
    <t>ALTO SANTO</t>
  </si>
  <si>
    <t>AMONTADA</t>
  </si>
  <si>
    <t>ANTONINA DO NORTE</t>
  </si>
  <si>
    <t>APUIARES</t>
  </si>
  <si>
    <t>AQUIRAZ</t>
  </si>
  <si>
    <t>ARACATI</t>
  </si>
  <si>
    <t>ARACOIABA</t>
  </si>
  <si>
    <t>ARARENDA</t>
  </si>
  <si>
    <t>ARARIPE</t>
  </si>
  <si>
    <t>ARATUBA</t>
  </si>
  <si>
    <t>ARNEIROZ</t>
  </si>
  <si>
    <t>ASSARE</t>
  </si>
  <si>
    <t>AURORA</t>
  </si>
  <si>
    <t>BAIXIO</t>
  </si>
  <si>
    <t>BANABUIU</t>
  </si>
  <si>
    <t>BARBALHA</t>
  </si>
  <si>
    <t>BARREIRA</t>
  </si>
  <si>
    <t>BARRO</t>
  </si>
  <si>
    <t>BARROQUINHA</t>
  </si>
  <si>
    <t>BATURITE</t>
  </si>
  <si>
    <t>BEBERIBE</t>
  </si>
  <si>
    <t>BELA CRUZ</t>
  </si>
  <si>
    <t>BOA VIAGEM</t>
  </si>
  <si>
    <t>BREJO SANTO</t>
  </si>
  <si>
    <t>CAMOCIM</t>
  </si>
  <si>
    <t>CAMPOS SALES</t>
  </si>
  <si>
    <t>CANINDE</t>
  </si>
  <si>
    <t>CAPISTRANO</t>
  </si>
  <si>
    <t>CARIDADE</t>
  </si>
  <si>
    <t>CARIRE</t>
  </si>
  <si>
    <t>CARIRIACU</t>
  </si>
  <si>
    <t>CARIUS</t>
  </si>
  <si>
    <t>CARNAUBAL</t>
  </si>
  <si>
    <t>CASCAVEL</t>
  </si>
  <si>
    <t>CATARINA</t>
  </si>
  <si>
    <t>CATUNDA</t>
  </si>
  <si>
    <t>CAUCAIA</t>
  </si>
  <si>
    <t>CEDRO</t>
  </si>
  <si>
    <t>CHAVAL</t>
  </si>
  <si>
    <t>CHORO</t>
  </si>
  <si>
    <t>CHOROZINHO</t>
  </si>
  <si>
    <t>COREAU</t>
  </si>
  <si>
    <t>CRATEUS</t>
  </si>
  <si>
    <t>CRATO</t>
  </si>
  <si>
    <t>CROATA</t>
  </si>
  <si>
    <t>CRUZ</t>
  </si>
  <si>
    <t>DEPUTADO IRAPUAN PINHEIRO</t>
  </si>
  <si>
    <t>ERERE</t>
  </si>
  <si>
    <t>EUSEBIO</t>
  </si>
  <si>
    <t>FARIAS BRITO</t>
  </si>
  <si>
    <t>FORQUILHA</t>
  </si>
  <si>
    <t>FORTALEZA</t>
  </si>
  <si>
    <t>FORTIM</t>
  </si>
  <si>
    <t>FRECHEIRINHA</t>
  </si>
  <si>
    <t>GENERAL SAMPAIO</t>
  </si>
  <si>
    <t>GRACA</t>
  </si>
  <si>
    <t>GRANJA</t>
  </si>
  <si>
    <t>GRANJEIRO</t>
  </si>
  <si>
    <t>GROAIRAS</t>
  </si>
  <si>
    <t>GUAIUBA</t>
  </si>
  <si>
    <t>GUARACIABA DO NORTE</t>
  </si>
  <si>
    <t>GUARAMIRANGA</t>
  </si>
  <si>
    <t>HIDROLANDIA</t>
  </si>
  <si>
    <t>HORIZONTE</t>
  </si>
  <si>
    <t>IBARETAMA</t>
  </si>
  <si>
    <t>IBIAPINA</t>
  </si>
  <si>
    <t>IBICUITINGA</t>
  </si>
  <si>
    <t>ICAPUI</t>
  </si>
  <si>
    <t>ICO</t>
  </si>
  <si>
    <t>IGUATU</t>
  </si>
  <si>
    <t>INDEPENDENCIA</t>
  </si>
  <si>
    <t>IPAPORANGA</t>
  </si>
  <si>
    <t>IPAUMIRIM</t>
  </si>
  <si>
    <t>IPU</t>
  </si>
  <si>
    <t>IRAUCUBA</t>
  </si>
  <si>
    <t>ITAICABA</t>
  </si>
  <si>
    <t>ITAITINGA</t>
  </si>
  <si>
    <t>ITAPAGE</t>
  </si>
  <si>
    <t>ITAPIPOCA</t>
  </si>
  <si>
    <t>ITAPIUNA</t>
  </si>
  <si>
    <t>ITAREMA</t>
  </si>
  <si>
    <t>ITATIRA</t>
  </si>
  <si>
    <t>JAGUARETAMA</t>
  </si>
  <si>
    <t>JAGUARIBARA</t>
  </si>
  <si>
    <t>JAGUARIBE</t>
  </si>
  <si>
    <t>JAGUARUANA</t>
  </si>
  <si>
    <t>JARDIM</t>
  </si>
  <si>
    <t>JATI</t>
  </si>
  <si>
    <t>JIJOCA DE JERICOACOARA</t>
  </si>
  <si>
    <t>JUAZEIRO DO NORTE</t>
  </si>
  <si>
    <t>JUCAS</t>
  </si>
  <si>
    <t>LAVRAS DA MANGABEIRA</t>
  </si>
  <si>
    <t>LIMOEIRO DO NORTE</t>
  </si>
  <si>
    <t>MADALENA</t>
  </si>
  <si>
    <t>MARACANAU</t>
  </si>
  <si>
    <t>MARANGUAPE</t>
  </si>
  <si>
    <t>MARCO</t>
  </si>
  <si>
    <t>MARTINOPOLE</t>
  </si>
  <si>
    <t>MASSAPE</t>
  </si>
  <si>
    <t>MAURITI</t>
  </si>
  <si>
    <t>MERUOCA</t>
  </si>
  <si>
    <t>MILAGRES</t>
  </si>
  <si>
    <t>MILHA</t>
  </si>
  <si>
    <t>MIRAIMA</t>
  </si>
  <si>
    <t>MISSAO VELHA</t>
  </si>
  <si>
    <t>MOMBACA</t>
  </si>
  <si>
    <t>MONSENHOR TABOSA</t>
  </si>
  <si>
    <t>MORADA NOVA</t>
  </si>
  <si>
    <t>MORAUJO</t>
  </si>
  <si>
    <t>MORRINHOS</t>
  </si>
  <si>
    <t>MUCAMBO</t>
  </si>
  <si>
    <t>MULUNGU</t>
  </si>
  <si>
    <t>NOVA RUSSAS</t>
  </si>
  <si>
    <t>NOVO ORIENTE</t>
  </si>
  <si>
    <t>OCARA</t>
  </si>
  <si>
    <t>OROS</t>
  </si>
  <si>
    <t>PACAJUS</t>
  </si>
  <si>
    <t>PACATUBA</t>
  </si>
  <si>
    <t>PACOTI</t>
  </si>
  <si>
    <t>PACUJA</t>
  </si>
  <si>
    <t>PALHANO</t>
  </si>
  <si>
    <t>PALMACIA</t>
  </si>
  <si>
    <t>PARACURU</t>
  </si>
  <si>
    <t>PARAIPABA</t>
  </si>
  <si>
    <t>PARAMBU</t>
  </si>
  <si>
    <t>PARAMOTI</t>
  </si>
  <si>
    <t>PEDRA BRANCA</t>
  </si>
  <si>
    <t>PENAFORTE</t>
  </si>
  <si>
    <t>PENTECOSTE</t>
  </si>
  <si>
    <t>PEREIRO</t>
  </si>
  <si>
    <t>PINDORETAMA</t>
  </si>
  <si>
    <t>PIQUET CARNEIRO</t>
  </si>
  <si>
    <t>PIRES FERREIRA</t>
  </si>
  <si>
    <t>PORANGA</t>
  </si>
  <si>
    <t>PORTEIRAS</t>
  </si>
  <si>
    <t>POTENGI</t>
  </si>
  <si>
    <t>POTIRETAMA</t>
  </si>
  <si>
    <t>QUITERIANOPOLIS</t>
  </si>
  <si>
    <t>QUIXADA</t>
  </si>
  <si>
    <t>QUIXELO</t>
  </si>
  <si>
    <t>QUIXERAMOBIM</t>
  </si>
  <si>
    <t>QUIXERE</t>
  </si>
  <si>
    <t>RERIUTABA</t>
  </si>
  <si>
    <t>RUSSAS</t>
  </si>
  <si>
    <t>SABOEIRO</t>
  </si>
  <si>
    <t>SALITRE</t>
  </si>
  <si>
    <t>SANTANA DO ACARAU</t>
  </si>
  <si>
    <t>SANTANA DO CARIRI</t>
  </si>
  <si>
    <t>SANTA QUITERIA</t>
  </si>
  <si>
    <t>SAO BENEDITO</t>
  </si>
  <si>
    <t>SAO GONCALO DO AMARANTE</t>
  </si>
  <si>
    <t>SAO JOAO DO JAGUARIBE</t>
  </si>
  <si>
    <t>SAO LUIS DO CURU</t>
  </si>
  <si>
    <t>SENADOR POMPEU</t>
  </si>
  <si>
    <t>SENADOR SA</t>
  </si>
  <si>
    <t>SOBRAL</t>
  </si>
  <si>
    <t>SOLONOPOLE</t>
  </si>
  <si>
    <t>TABULEIRO DO NORTE</t>
  </si>
  <si>
    <t>TAMBORIL</t>
  </si>
  <si>
    <t>TARRAFAS</t>
  </si>
  <si>
    <t>TAUA</t>
  </si>
  <si>
    <t>TEJUCUOCA</t>
  </si>
  <si>
    <t>TIANGUA</t>
  </si>
  <si>
    <t>TRAIRI</t>
  </si>
  <si>
    <t>TURURU</t>
  </si>
  <si>
    <t>UBAJARA</t>
  </si>
  <si>
    <t>UMARI</t>
  </si>
  <si>
    <t>UMIRIM</t>
  </si>
  <si>
    <t>URUBURETAMA</t>
  </si>
  <si>
    <t>URUOCA</t>
  </si>
  <si>
    <t>VARJOTA</t>
  </si>
  <si>
    <t>VARZEA ALEGRE</t>
  </si>
  <si>
    <t>VICOSA DO CEARA</t>
  </si>
  <si>
    <t>RN</t>
  </si>
  <si>
    <t>ACARI</t>
  </si>
  <si>
    <t>ACU</t>
  </si>
  <si>
    <t>AFONSO BEZERRA</t>
  </si>
  <si>
    <t>AGUA NOVA</t>
  </si>
  <si>
    <t>ALEXANDRIA</t>
  </si>
  <si>
    <t>ALMINO AFONSO</t>
  </si>
  <si>
    <t>ALTO DO RODRIGUES</t>
  </si>
  <si>
    <t>ANGICOS</t>
  </si>
  <si>
    <t>ANTONIO MARTINS</t>
  </si>
  <si>
    <t>APODI</t>
  </si>
  <si>
    <t>AREIA BRANCA</t>
  </si>
  <si>
    <t>ARES</t>
  </si>
  <si>
    <t>AUGUSTO SEVERO</t>
  </si>
  <si>
    <t>BAIA FORMOSA</t>
  </si>
  <si>
    <t>BARAUNA</t>
  </si>
  <si>
    <t>BARCELONA</t>
  </si>
  <si>
    <t>BENTO FERNANDES</t>
  </si>
  <si>
    <t>BODO</t>
  </si>
  <si>
    <t>BREJINHO</t>
  </si>
  <si>
    <t>CAICARA DO NORTE</t>
  </si>
  <si>
    <t>CAICARA DO RIO DO VENTO</t>
  </si>
  <si>
    <t>CAICO</t>
  </si>
  <si>
    <t>CAMPO REDONDO</t>
  </si>
  <si>
    <t>CANGUARETAMA</t>
  </si>
  <si>
    <t>CARAUBAS</t>
  </si>
  <si>
    <t>CARNAUBA DOS DANTAS</t>
  </si>
  <si>
    <t>CARNAUBAIS</t>
  </si>
  <si>
    <t>CEARA-MIRIM</t>
  </si>
  <si>
    <t>CERRO CORA</t>
  </si>
  <si>
    <t>CORONEL EZEQUIEL</t>
  </si>
  <si>
    <t>CORONEL JOAO PESSOA</t>
  </si>
  <si>
    <t>CRUZETA</t>
  </si>
  <si>
    <t>CURRAIS NOVOS</t>
  </si>
  <si>
    <t>DOUTOR SEVERIANO</t>
  </si>
  <si>
    <t>PARNAMIRIM</t>
  </si>
  <si>
    <t>ENCANTO</t>
  </si>
  <si>
    <t>EQUADOR</t>
  </si>
  <si>
    <t>ESPIRITO SANTO</t>
  </si>
  <si>
    <t>EXTREMOZ</t>
  </si>
  <si>
    <t>FELIPE GUERRA</t>
  </si>
  <si>
    <t>FERNANDO PEDROZA</t>
  </si>
  <si>
    <t>FLORANIA</t>
  </si>
  <si>
    <t>FRANCISCO DANTAS</t>
  </si>
  <si>
    <t>FRUTUOSO GOMES</t>
  </si>
  <si>
    <t>GALINHOS</t>
  </si>
  <si>
    <t>GOIANINHA</t>
  </si>
  <si>
    <t>GOVERNADOR DIX-SEPT ROSADO</t>
  </si>
  <si>
    <t>GROSSOS</t>
  </si>
  <si>
    <t>GUAMARE</t>
  </si>
  <si>
    <t>IELMO MARINHO</t>
  </si>
  <si>
    <t>IPANGUACU</t>
  </si>
  <si>
    <t>IPUEIRA</t>
  </si>
  <si>
    <t>ITAJA</t>
  </si>
  <si>
    <t>ITAU</t>
  </si>
  <si>
    <t>JACANA</t>
  </si>
  <si>
    <t>JANDAIRA</t>
  </si>
  <si>
    <t>JANDUIS</t>
  </si>
  <si>
    <t>JANUARIO CICCO</t>
  </si>
  <si>
    <t>JAPI</t>
  </si>
  <si>
    <t>JARDIM DE ANGICOS</t>
  </si>
  <si>
    <t>JARDIM DE PIRANHAS</t>
  </si>
  <si>
    <t>JARDIM DO SERIDO</t>
  </si>
  <si>
    <t>JOAO CAMARA</t>
  </si>
  <si>
    <t>JOAO DIAS</t>
  </si>
  <si>
    <t>JOSE DA PENHA</t>
  </si>
  <si>
    <t>JUCURUTU</t>
  </si>
  <si>
    <t>JUNDIA</t>
  </si>
  <si>
    <t>LAGOA D'ANTA</t>
  </si>
  <si>
    <t>LAGOA DE PEDRAS</t>
  </si>
  <si>
    <t>LAGOA DE VELHOS</t>
  </si>
  <si>
    <t>LAGOA NOVA</t>
  </si>
  <si>
    <t>LAGOA SALGADA</t>
  </si>
  <si>
    <t>LAJES</t>
  </si>
  <si>
    <t>LAJES PINTADAS</t>
  </si>
  <si>
    <t>LUCRECIA</t>
  </si>
  <si>
    <t>LUIS GOMES</t>
  </si>
  <si>
    <t>MACAIBA</t>
  </si>
  <si>
    <t>MACAU</t>
  </si>
  <si>
    <t>MAJOR SALES</t>
  </si>
  <si>
    <t>MARCELINO VIEIRA</t>
  </si>
  <si>
    <t>MARTINS</t>
  </si>
  <si>
    <t>MAXARANGUAPE</t>
  </si>
  <si>
    <t>MESSIAS TARGINO</t>
  </si>
  <si>
    <t>MONTANHAS</t>
  </si>
  <si>
    <t>MONTE DAS GAMELEIRAS</t>
  </si>
  <si>
    <t>MOSSORO</t>
  </si>
  <si>
    <t>NATAL</t>
  </si>
  <si>
    <t>NISIA FLORESTA</t>
  </si>
  <si>
    <t>NOVA CRUZ</t>
  </si>
  <si>
    <t>OLHO-D'AGUA DO BORGES</t>
  </si>
  <si>
    <t>OURO BRANCO</t>
  </si>
  <si>
    <t>PARAU</t>
  </si>
  <si>
    <t>PARAZINHO</t>
  </si>
  <si>
    <t>PARELHAS</t>
  </si>
  <si>
    <t>RIO DO FOGO</t>
  </si>
  <si>
    <t>PASSA E FICA</t>
  </si>
  <si>
    <t>PASSAGEM</t>
  </si>
  <si>
    <t>PATU</t>
  </si>
  <si>
    <t>SANTA MARIA</t>
  </si>
  <si>
    <t>PAU DOS FERROS</t>
  </si>
  <si>
    <t>PEDRA GRANDE</t>
  </si>
  <si>
    <t>PEDRA PRETA</t>
  </si>
  <si>
    <t>PEDRO AVELINO</t>
  </si>
  <si>
    <t>PEDRO VELHO</t>
  </si>
  <si>
    <t>PENDENCIAS</t>
  </si>
  <si>
    <t>PILOES</t>
  </si>
  <si>
    <t>POCO BRANCO</t>
  </si>
  <si>
    <t>PORTALEGRE</t>
  </si>
  <si>
    <t>PORTO DO MANGUE</t>
  </si>
  <si>
    <t>PUREZA</t>
  </si>
  <si>
    <t>RAFAEL FERNANDES</t>
  </si>
  <si>
    <t>RAFAEL GODEIRO</t>
  </si>
  <si>
    <t>RIACHO DA CRUZ</t>
  </si>
  <si>
    <t>RIACHO DE SANTANA</t>
  </si>
  <si>
    <t>RIACHUELO</t>
  </si>
  <si>
    <t>RODOLFO FERNANDES</t>
  </si>
  <si>
    <t>TIBAU</t>
  </si>
  <si>
    <t>RUY BARBOSA</t>
  </si>
  <si>
    <t>SANTA CRUZ</t>
  </si>
  <si>
    <t>SANTANA DO MATOS</t>
  </si>
  <si>
    <t>SANTANA DO SERIDO</t>
  </si>
  <si>
    <t>SANTO ANTONIO</t>
  </si>
  <si>
    <t>SAO BENTO DO NORTE</t>
  </si>
  <si>
    <t>SAO BENTO DO TRAIRI</t>
  </si>
  <si>
    <t>SAO FERNANDO</t>
  </si>
  <si>
    <t>SAO FRANCISCO DO OESTE</t>
  </si>
  <si>
    <t>SAO JOAO DO SABUGI</t>
  </si>
  <si>
    <t>SAO JOSE DE MIPIBU</t>
  </si>
  <si>
    <t>SAO JOSE DO CAMPESTRE</t>
  </si>
  <si>
    <t>SAO JOSE DO SERIDO</t>
  </si>
  <si>
    <t>SAO MIGUEL</t>
  </si>
  <si>
    <t>SAO MIGUEL DO GOSTOSO</t>
  </si>
  <si>
    <t>SAO PAULO DO POTENGI</t>
  </si>
  <si>
    <t>SAO PEDRO</t>
  </si>
  <si>
    <t>SAO RAFAEL</t>
  </si>
  <si>
    <t>SAO TOME</t>
  </si>
  <si>
    <t>SAO VICENTE</t>
  </si>
  <si>
    <t>SENADOR ELOI DE SOUZA</t>
  </si>
  <si>
    <t>SENADOR GEORGINO AVELINO</t>
  </si>
  <si>
    <t>SERRA DE SAO BENTO</t>
  </si>
  <si>
    <t>SERRA DO MEL</t>
  </si>
  <si>
    <t>SERRA NEGRA DO NORTE</t>
  </si>
  <si>
    <t>SERRINHA</t>
  </si>
  <si>
    <t>SERRINHA DOS PINTOS</t>
  </si>
  <si>
    <t>SEVERIANO MELO</t>
  </si>
  <si>
    <t>TABOLEIRO GRANDE</t>
  </si>
  <si>
    <t>TAIPU</t>
  </si>
  <si>
    <t>TANGARA</t>
  </si>
  <si>
    <t>TENENTE ANANIAS</t>
  </si>
  <si>
    <t>TENENTE LAURENTINO CRUZ</t>
  </si>
  <si>
    <t>TIBAU DO SUL</t>
  </si>
  <si>
    <t>TIMBAUBA DOS BATISTAS</t>
  </si>
  <si>
    <t>TOUROS</t>
  </si>
  <si>
    <t>TRIUNFO POTIGUAR</t>
  </si>
  <si>
    <t>UMARIZAL</t>
  </si>
  <si>
    <t>UPANEMA</t>
  </si>
  <si>
    <t>VARZEA</t>
  </si>
  <si>
    <t>VENHA-VER</t>
  </si>
  <si>
    <t>VERA CRUZ</t>
  </si>
  <si>
    <t>VICOSA</t>
  </si>
  <si>
    <t>VILA FLOR</t>
  </si>
  <si>
    <t>PB</t>
  </si>
  <si>
    <t>AGUIAR</t>
  </si>
  <si>
    <t>ALAGOA GRANDE</t>
  </si>
  <si>
    <t>ALAGOA NOVA</t>
  </si>
  <si>
    <t>ALAGOINHA</t>
  </si>
  <si>
    <t>ALCANTIL</t>
  </si>
  <si>
    <t>ALGODAO DE JANDAIRA</t>
  </si>
  <si>
    <t>ALHANDRA</t>
  </si>
  <si>
    <t>SAO JOAO DO RIO DO PEIXE</t>
  </si>
  <si>
    <t>AMPARO</t>
  </si>
  <si>
    <t>APARECIDA</t>
  </si>
  <si>
    <t>ARACAGI</t>
  </si>
  <si>
    <t>ARARA</t>
  </si>
  <si>
    <t>ARARUNA</t>
  </si>
  <si>
    <t>AREIA</t>
  </si>
  <si>
    <t>AREIA DE BARAUNAS</t>
  </si>
  <si>
    <t>AREIAL</t>
  </si>
  <si>
    <t>AROEIRAS</t>
  </si>
  <si>
    <t>ASSUNCAO</t>
  </si>
  <si>
    <t>BAIA DA TRAICAO</t>
  </si>
  <si>
    <t>BANANEIRAS</t>
  </si>
  <si>
    <t>BARRA DE SANTANA</t>
  </si>
  <si>
    <t>BARRA DE SANTA ROSA</t>
  </si>
  <si>
    <t>BARRA DE SAO MIGUEL</t>
  </si>
  <si>
    <t>BAYEUX</t>
  </si>
  <si>
    <t>BELEM DO BREJO DO CRUZ</t>
  </si>
  <si>
    <t>BERNARDINO BATISTA</t>
  </si>
  <si>
    <t>BOA VENTURA</t>
  </si>
  <si>
    <t>BOM SUCESSO</t>
  </si>
  <si>
    <t>BONITO DE SANTA FE</t>
  </si>
  <si>
    <t>BOQUEIRAO</t>
  </si>
  <si>
    <t>IGARACY</t>
  </si>
  <si>
    <t>BORBOREMA</t>
  </si>
  <si>
    <t>BREJO DO CRUZ</t>
  </si>
  <si>
    <t>BREJO DOS SANTOS</t>
  </si>
  <si>
    <t>CAAPORA</t>
  </si>
  <si>
    <t>CABACEIRAS</t>
  </si>
  <si>
    <t>CABEDELO</t>
  </si>
  <si>
    <t>CACHOEIRA DOS INDIOS</t>
  </si>
  <si>
    <t>CACIMBA DE AREIA</t>
  </si>
  <si>
    <t>CACIMBA DE DENTRO</t>
  </si>
  <si>
    <t>CACIMBAS</t>
  </si>
  <si>
    <t>CAICARA</t>
  </si>
  <si>
    <t>CAJAZEIRAS</t>
  </si>
  <si>
    <t>CAJAZEIRINHAS</t>
  </si>
  <si>
    <t>CALDAS BRANDAO</t>
  </si>
  <si>
    <t>CAMALAU</t>
  </si>
  <si>
    <t>CAMPINA GRANDE</t>
  </si>
  <si>
    <t>CAPIM</t>
  </si>
  <si>
    <t>CARRAPATEIRA</t>
  </si>
  <si>
    <t>CASSERENGUE</t>
  </si>
  <si>
    <t>CATINGUEIRA</t>
  </si>
  <si>
    <t>CATOLE DO ROCHA</t>
  </si>
  <si>
    <t>CATURITE</t>
  </si>
  <si>
    <t>CONCEICAO</t>
  </si>
  <si>
    <t>CONDADO</t>
  </si>
  <si>
    <t>CONDE</t>
  </si>
  <si>
    <t>CONGO</t>
  </si>
  <si>
    <t>COREMAS</t>
  </si>
  <si>
    <t>COXIXOLA</t>
  </si>
  <si>
    <t>CRUZ DO ESPIRITO SANTO</t>
  </si>
  <si>
    <t>CUBATI</t>
  </si>
  <si>
    <t>CUITE</t>
  </si>
  <si>
    <t>CUITEGI</t>
  </si>
  <si>
    <t>CUITE DE MAMANGUAPE</t>
  </si>
  <si>
    <t>CURRAL DE CIMA</t>
  </si>
  <si>
    <t>CURRAL VELHO</t>
  </si>
  <si>
    <t>DAMIAO</t>
  </si>
  <si>
    <t>DESTERRO</t>
  </si>
  <si>
    <t>VISTA SERRANA</t>
  </si>
  <si>
    <t>DIAMANTE</t>
  </si>
  <si>
    <t>DONA INES</t>
  </si>
  <si>
    <t>DUAS ESTRADAS</t>
  </si>
  <si>
    <t>EMAS</t>
  </si>
  <si>
    <t>ESPERANCA</t>
  </si>
  <si>
    <t>FAGUNDES</t>
  </si>
  <si>
    <t>FREI MARTINHO</t>
  </si>
  <si>
    <t>GADO BRAVO</t>
  </si>
  <si>
    <t>GUARABIRA</t>
  </si>
  <si>
    <t>GURINHEM</t>
  </si>
  <si>
    <t>GURJAO</t>
  </si>
  <si>
    <t>IBIARA</t>
  </si>
  <si>
    <t>IMACULADA</t>
  </si>
  <si>
    <t>INGA</t>
  </si>
  <si>
    <t>ITABAIANA</t>
  </si>
  <si>
    <t>ITAPORANGA</t>
  </si>
  <si>
    <t>ITAPOROROCA</t>
  </si>
  <si>
    <t>ITATUBA</t>
  </si>
  <si>
    <t>JACARAU</t>
  </si>
  <si>
    <t>JERICO</t>
  </si>
  <si>
    <t>JOAO PESSOA</t>
  </si>
  <si>
    <t>JUAREZ TAVORA</t>
  </si>
  <si>
    <t>JUAZEIRINHO</t>
  </si>
  <si>
    <t>JUNCO DO SERIDO</t>
  </si>
  <si>
    <t>JURIPIRANGA</t>
  </si>
  <si>
    <t>JURU</t>
  </si>
  <si>
    <t>LAGOA</t>
  </si>
  <si>
    <t>LAGOA DE DENTRO</t>
  </si>
  <si>
    <t>LAGOA SECA</t>
  </si>
  <si>
    <t>LASTRO</t>
  </si>
  <si>
    <t>LIVRAMENTO</t>
  </si>
  <si>
    <t>LOGRADOURO</t>
  </si>
  <si>
    <t>LUCENA</t>
  </si>
  <si>
    <t>MAE D'AGUA</t>
  </si>
  <si>
    <t>MALTA</t>
  </si>
  <si>
    <t>MAMANGUAPE</t>
  </si>
  <si>
    <t>MANAIRA</t>
  </si>
  <si>
    <t>MARCACAO</t>
  </si>
  <si>
    <t>MARI</t>
  </si>
  <si>
    <t>MARIZOPOLIS</t>
  </si>
  <si>
    <t>MASSARANDUBA</t>
  </si>
  <si>
    <t>MATARACA</t>
  </si>
  <si>
    <t>MATINHAS</t>
  </si>
  <si>
    <t>MATO GROSSO</t>
  </si>
  <si>
    <t>MATUREIA</t>
  </si>
  <si>
    <t>MOGEIRO</t>
  </si>
  <si>
    <t>MONTADAS</t>
  </si>
  <si>
    <t>MONTE HOREBE</t>
  </si>
  <si>
    <t>MONTEIRO</t>
  </si>
  <si>
    <t>NATUBA</t>
  </si>
  <si>
    <t>NAZAREZINHO</t>
  </si>
  <si>
    <t>NOVA FLORESTA</t>
  </si>
  <si>
    <t>NOVA PALMEIRA</t>
  </si>
  <si>
    <t>OLHO D'AGUA</t>
  </si>
  <si>
    <t>OLIVEDOS</t>
  </si>
  <si>
    <t>OURO VELHO</t>
  </si>
  <si>
    <t>PARARI</t>
  </si>
  <si>
    <t>PATOS</t>
  </si>
  <si>
    <t>PAULISTA</t>
  </si>
  <si>
    <t>PEDRA LAVRADA</t>
  </si>
  <si>
    <t>PEDRAS DE FOGO</t>
  </si>
  <si>
    <t>PIANCO</t>
  </si>
  <si>
    <t>PICUI</t>
  </si>
  <si>
    <t>PILAR</t>
  </si>
  <si>
    <t>PILOEZINHOS</t>
  </si>
  <si>
    <t>PIRPIRITUBA</t>
  </si>
  <si>
    <t>PITIMBU</t>
  </si>
  <si>
    <t>POCINHOS</t>
  </si>
  <si>
    <t>POCO DANTAS</t>
  </si>
  <si>
    <t>POCO DE JOSE DE MOURA</t>
  </si>
  <si>
    <t>POMBAL</t>
  </si>
  <si>
    <t>PRATA</t>
  </si>
  <si>
    <t>PRINCESA ISABEL</t>
  </si>
  <si>
    <t>PUXINANA</t>
  </si>
  <si>
    <t>QUEIMADAS</t>
  </si>
  <si>
    <t>QUIXABA</t>
  </si>
  <si>
    <t>REMIGIO</t>
  </si>
  <si>
    <t>PEDRO REGIS</t>
  </si>
  <si>
    <t>RIACHAO DO BACAMARTE</t>
  </si>
  <si>
    <t>RIACHAO DO POCO</t>
  </si>
  <si>
    <t>RIACHO DE SANTO ANTONIO</t>
  </si>
  <si>
    <t>RIACHO DOS CAVALOS</t>
  </si>
  <si>
    <t>RIO TINTO</t>
  </si>
  <si>
    <t>SALGADINHO</t>
  </si>
  <si>
    <t>SALGADO DE SAO FELIX</t>
  </si>
  <si>
    <t>SANTA CECILIA</t>
  </si>
  <si>
    <t>SANTANA DE MANGUEIRA</t>
  </si>
  <si>
    <t>SANTANA DOS GARROTES</t>
  </si>
  <si>
    <t>SANTA TERESINHA</t>
  </si>
  <si>
    <t>SANTO ANDRE</t>
  </si>
  <si>
    <t>SAO BENTINHO</t>
  </si>
  <si>
    <t>SAO DOMINGOS DO CARIRI</t>
  </si>
  <si>
    <t>SAO DOMINGOS</t>
  </si>
  <si>
    <t>SAO FRANCISCO</t>
  </si>
  <si>
    <t>SAO JOAO DO CARIRI</t>
  </si>
  <si>
    <t>SAO JOAO DO TIGRE</t>
  </si>
  <si>
    <t>SAO JOSE DA LAGOA TAPADA</t>
  </si>
  <si>
    <t>SAO JOSE DE CAIANA</t>
  </si>
  <si>
    <t>SAO JOSE DE ESPINHARAS</t>
  </si>
  <si>
    <t>SAO JOSE DOS RAMOS</t>
  </si>
  <si>
    <t>SAO JOSE DE PIRANHAS</t>
  </si>
  <si>
    <t>SAO JOSE DE PRINCESA</t>
  </si>
  <si>
    <t>SAO JOSE DO BONFIM</t>
  </si>
  <si>
    <t>SAO JOSE DO BREJO DO CRUZ</t>
  </si>
  <si>
    <t>SAO JOSE DO SABUGI</t>
  </si>
  <si>
    <t>SAO JOSE DOS CORDEIROS</t>
  </si>
  <si>
    <t>SAO MAMEDE</t>
  </si>
  <si>
    <t>SAO MIGUEL DE TAIPU</t>
  </si>
  <si>
    <t>SAO SEBASTIAO DE LAGOA DE ROCA</t>
  </si>
  <si>
    <t>SAO SEBASTIAO DO UMBUZEIRO</t>
  </si>
  <si>
    <t>SAPE</t>
  </si>
  <si>
    <t>SERIDO</t>
  </si>
  <si>
    <t>SERRA BRANCA</t>
  </si>
  <si>
    <t>SERRA DA RAIZ</t>
  </si>
  <si>
    <t>SERRA GRANDE</t>
  </si>
  <si>
    <t>SERRA REDONDA</t>
  </si>
  <si>
    <t>SERRARIA</t>
  </si>
  <si>
    <t>SERTAOZINHO</t>
  </si>
  <si>
    <t>SOBRADO</t>
  </si>
  <si>
    <t>SOLANEA</t>
  </si>
  <si>
    <t>SOLEDADE</t>
  </si>
  <si>
    <t>SOSSEGO</t>
  </si>
  <si>
    <t>SOUSA</t>
  </si>
  <si>
    <t>SUME</t>
  </si>
  <si>
    <t>CAMPO DE SANTANA</t>
  </si>
  <si>
    <t>TAPEROA</t>
  </si>
  <si>
    <t>TAVARES</t>
  </si>
  <si>
    <t>TEIXEIRA</t>
  </si>
  <si>
    <t>TENORIO</t>
  </si>
  <si>
    <t>TRIUNFO</t>
  </si>
  <si>
    <t>UIRAUNA</t>
  </si>
  <si>
    <t>UMBUZEIRO</t>
  </si>
  <si>
    <t>VIEIROPOLIS</t>
  </si>
  <si>
    <t>ZABELE</t>
  </si>
  <si>
    <t>PE</t>
  </si>
  <si>
    <t>ABREU E LIMA</t>
  </si>
  <si>
    <t>AFOGADOS DA INGAZEIRA</t>
  </si>
  <si>
    <t>AFRANIO</t>
  </si>
  <si>
    <t>AGRESTINA</t>
  </si>
  <si>
    <t>AGUA PRETA</t>
  </si>
  <si>
    <t>AGUAS BELAS</t>
  </si>
  <si>
    <t>ALIANCA</t>
  </si>
  <si>
    <t>ALTINHO</t>
  </si>
  <si>
    <t>AMARAJI</t>
  </si>
  <si>
    <t>ANGELIM</t>
  </si>
  <si>
    <t>ARARIPINA</t>
  </si>
  <si>
    <t>ARCOVERDE</t>
  </si>
  <si>
    <t>BARRA DE GUABIRABA</t>
  </si>
  <si>
    <t>BARREIROS</t>
  </si>
  <si>
    <t>BELEM DE MARIA</t>
  </si>
  <si>
    <t>BELEM DE SAO FRANCISCO</t>
  </si>
  <si>
    <t>BELO JARDIM</t>
  </si>
  <si>
    <t>BETANIA</t>
  </si>
  <si>
    <t>BEZERROS</t>
  </si>
  <si>
    <t>BODOCO</t>
  </si>
  <si>
    <t>BOM CONSELHO</t>
  </si>
  <si>
    <t>BREJAO</t>
  </si>
  <si>
    <t>BREJO DA MADRE DE DEUS</t>
  </si>
  <si>
    <t>BUENOS AIRES</t>
  </si>
  <si>
    <t>BUIQUE</t>
  </si>
  <si>
    <t>CABO DE SANTO AGOSTINHO</t>
  </si>
  <si>
    <t>CABROBO</t>
  </si>
  <si>
    <t>CAETES</t>
  </si>
  <si>
    <t>CALCADO</t>
  </si>
  <si>
    <t>CALUMBI</t>
  </si>
  <si>
    <t>CAMARAGIBE</t>
  </si>
  <si>
    <t>CAMOCIM DE SAO FELIX</t>
  </si>
  <si>
    <t>CAMUTANGA</t>
  </si>
  <si>
    <t>CANHOTINHO</t>
  </si>
  <si>
    <t>CAPOEIRAS</t>
  </si>
  <si>
    <t>CARNAIBA</t>
  </si>
  <si>
    <t>CARNAUBEIRA DA PENHA</t>
  </si>
  <si>
    <t>CARPINA</t>
  </si>
  <si>
    <t>CARUARU</t>
  </si>
  <si>
    <t>CASINHAS</t>
  </si>
  <si>
    <t>CATENDE</t>
  </si>
  <si>
    <t>CHA DE ALEGRIA</t>
  </si>
  <si>
    <t>CHA GRANDE</t>
  </si>
  <si>
    <t>CORRENTES</t>
  </si>
  <si>
    <t>CORTES</t>
  </si>
  <si>
    <t>CUMARU</t>
  </si>
  <si>
    <t>CUPIRA</t>
  </si>
  <si>
    <t>CUSTODIA</t>
  </si>
  <si>
    <t>DORMENTES</t>
  </si>
  <si>
    <t>ESCADA</t>
  </si>
  <si>
    <t>EXU</t>
  </si>
  <si>
    <t>FEIRA NOVA</t>
  </si>
  <si>
    <t>FERNANDO DE NORONHA</t>
  </si>
  <si>
    <t>FERREIROS</t>
  </si>
  <si>
    <t>FLORES</t>
  </si>
  <si>
    <t>FLORESTA</t>
  </si>
  <si>
    <t>FREI MIGUELINHO</t>
  </si>
  <si>
    <t>GAMELEIRA</t>
  </si>
  <si>
    <t>GARANHUNS</t>
  </si>
  <si>
    <t>GLORIA DO GOITA</t>
  </si>
  <si>
    <t>GOIANA</t>
  </si>
  <si>
    <t>GRANITO</t>
  </si>
  <si>
    <t>GRAVATA</t>
  </si>
  <si>
    <t>IATI</t>
  </si>
  <si>
    <t>IBIMIRIM</t>
  </si>
  <si>
    <t>IBIRAJUBA</t>
  </si>
  <si>
    <t>IGARASSU</t>
  </si>
  <si>
    <t>IGUARACI</t>
  </si>
  <si>
    <t>INAJA</t>
  </si>
  <si>
    <t>INGAZEIRA</t>
  </si>
  <si>
    <t>IPOJUCA</t>
  </si>
  <si>
    <t>IPUBI</t>
  </si>
  <si>
    <t>ITACURUBA</t>
  </si>
  <si>
    <t>ITAIBA</t>
  </si>
  <si>
    <t>ILHA DE ITAMARACA</t>
  </si>
  <si>
    <t>ITAMBE</t>
  </si>
  <si>
    <t>ITAPETIM</t>
  </si>
  <si>
    <t>ITAPISSUMA</t>
  </si>
  <si>
    <t>ITAQUITINGA</t>
  </si>
  <si>
    <t>JABOATAO DOS GUARARAPES</t>
  </si>
  <si>
    <t>JAQUEIRA</t>
  </si>
  <si>
    <t>JATAUBA</t>
  </si>
  <si>
    <t>JOAO ALFREDO</t>
  </si>
  <si>
    <t>JOAQUIM NABUCO</t>
  </si>
  <si>
    <t>JUCATI</t>
  </si>
  <si>
    <t>JUPI</t>
  </si>
  <si>
    <t>LAGOA DO CARRO</t>
  </si>
  <si>
    <t>LAGOA DO ITAENGA</t>
  </si>
  <si>
    <t>LAGOA DO OURO</t>
  </si>
  <si>
    <t>LAGOA DOS GATOS</t>
  </si>
  <si>
    <t>LAGOA GRANDE</t>
  </si>
  <si>
    <t>LAJEDO</t>
  </si>
  <si>
    <t>LIMOEIRO</t>
  </si>
  <si>
    <t>MACAPARANA</t>
  </si>
  <si>
    <t>MACHADOS</t>
  </si>
  <si>
    <t>MANARI</t>
  </si>
  <si>
    <t>MARAIAL</t>
  </si>
  <si>
    <t>MIRANDIBA</t>
  </si>
  <si>
    <t>MORENO</t>
  </si>
  <si>
    <t>NAZARE DA MATA</t>
  </si>
  <si>
    <t>OLINDA</t>
  </si>
  <si>
    <t>OROBO</t>
  </si>
  <si>
    <t>OROCO</t>
  </si>
  <si>
    <t>OURICURI</t>
  </si>
  <si>
    <t>PALMARES</t>
  </si>
  <si>
    <t>PALMEIRINA</t>
  </si>
  <si>
    <t>PANELAS</t>
  </si>
  <si>
    <t>PARANATAMA</t>
  </si>
  <si>
    <t>PASSIRA</t>
  </si>
  <si>
    <t>PAUDALHO</t>
  </si>
  <si>
    <t>PEDRA</t>
  </si>
  <si>
    <t>PESQUEIRA</t>
  </si>
  <si>
    <t>PETROLANDIA</t>
  </si>
  <si>
    <t>PETROLINA</t>
  </si>
  <si>
    <t>POCAO</t>
  </si>
  <si>
    <t>POMBOS</t>
  </si>
  <si>
    <t>QUIPAPA</t>
  </si>
  <si>
    <t>RECIFE</t>
  </si>
  <si>
    <t>RIACHO DAS ALMAS</t>
  </si>
  <si>
    <t>RIBEIRAO</t>
  </si>
  <si>
    <t>RIO FORMOSO</t>
  </si>
  <si>
    <t>SAIRE</t>
  </si>
  <si>
    <t>SALGUEIRO</t>
  </si>
  <si>
    <t>SALOA</t>
  </si>
  <si>
    <t>SANHARO</t>
  </si>
  <si>
    <t>SANTA CRUZ DA BAIXA VERDE</t>
  </si>
  <si>
    <t>SANTA CRUZ DO CAPIBARIBE</t>
  </si>
  <si>
    <t>SANTA MARIA DA BOA VISTA</t>
  </si>
  <si>
    <t>SANTA MARIA DO CAMBUCA</t>
  </si>
  <si>
    <t>SANTA TEREZINHA</t>
  </si>
  <si>
    <t>SAO BENEDITO DO SUL</t>
  </si>
  <si>
    <t>SAO BENTO DO UNA</t>
  </si>
  <si>
    <t>SAO CAITANO</t>
  </si>
  <si>
    <t>SAO JOAO</t>
  </si>
  <si>
    <t>SAO JOAQUIM DO MONTE</t>
  </si>
  <si>
    <t>SAO JOSE DA COROA GRANDE</t>
  </si>
  <si>
    <t>SAO JOSE DO BELMONTE</t>
  </si>
  <si>
    <t>SAO JOSE DO EGITO</t>
  </si>
  <si>
    <t>SAO LOURENCO DA MATA</t>
  </si>
  <si>
    <t>SERRA TALHADA</t>
  </si>
  <si>
    <t>SERRITA</t>
  </si>
  <si>
    <t>SERTANIA</t>
  </si>
  <si>
    <t>SIRINHAEM</t>
  </si>
  <si>
    <t>MOREILANDIA</t>
  </si>
  <si>
    <t>SOLIDAO</t>
  </si>
  <si>
    <t>SURUBIM</t>
  </si>
  <si>
    <t>TABIRA</t>
  </si>
  <si>
    <t>TACAIMBO</t>
  </si>
  <si>
    <t>TACARATU</t>
  </si>
  <si>
    <t>TAMANDARE</t>
  </si>
  <si>
    <t>TAQUARITINGA DO NORTE</t>
  </si>
  <si>
    <t>TEREZINHA</t>
  </si>
  <si>
    <t>TERRA NOVA</t>
  </si>
  <si>
    <t>TIMBAUBA</t>
  </si>
  <si>
    <t>TORITAMA</t>
  </si>
  <si>
    <t>TRACUNHAEM</t>
  </si>
  <si>
    <t>TRINDADE</t>
  </si>
  <si>
    <t>TUPANATINGA</t>
  </si>
  <si>
    <t>TUPARETAMA</t>
  </si>
  <si>
    <t>VENTUROSA</t>
  </si>
  <si>
    <t>VERDEJANTE</t>
  </si>
  <si>
    <t>VERTENTE DO LERIO</t>
  </si>
  <si>
    <t>VERTENTES</t>
  </si>
  <si>
    <t>VICENCIA</t>
  </si>
  <si>
    <t>VITORIA DE SANTO ANTAO</t>
  </si>
  <si>
    <t>XEXEU</t>
  </si>
  <si>
    <t>AL</t>
  </si>
  <si>
    <t>ANADIA</t>
  </si>
  <si>
    <t>ARAPIRACA</t>
  </si>
  <si>
    <t>ATALAIA</t>
  </si>
  <si>
    <t>BARRA DE SANTO ANTONIO</t>
  </si>
  <si>
    <t>BELO MONTE</t>
  </si>
  <si>
    <t>BOCA DA MATA</t>
  </si>
  <si>
    <t>BRANQUINHA</t>
  </si>
  <si>
    <t>CACIMBINHAS</t>
  </si>
  <si>
    <t>CAJUEIRO</t>
  </si>
  <si>
    <t>CAMPESTRE</t>
  </si>
  <si>
    <t>CAMPO ALEGRE</t>
  </si>
  <si>
    <t>CAMPO GRANDE</t>
  </si>
  <si>
    <t>CANAPI</t>
  </si>
  <si>
    <t>CAPELA</t>
  </si>
  <si>
    <t>CARNEIROS</t>
  </si>
  <si>
    <t>CHA PRETA</t>
  </si>
  <si>
    <t>COITE DO NOIA</t>
  </si>
  <si>
    <t>COLONIA LEOPOLDINA</t>
  </si>
  <si>
    <t>COQUEIRO SECO</t>
  </si>
  <si>
    <t>CORURIPE</t>
  </si>
  <si>
    <t>CRAIBAS</t>
  </si>
  <si>
    <t>DELMIRO GOUVEIA</t>
  </si>
  <si>
    <t>DOIS RIACHOS</t>
  </si>
  <si>
    <t>ESTRELA DE ALAGOAS</t>
  </si>
  <si>
    <t>FEIRA GRANDE</t>
  </si>
  <si>
    <t>FELIZ DESERTO</t>
  </si>
  <si>
    <t>FLEXEIRAS</t>
  </si>
  <si>
    <t>GIRAU DO PONCIANO</t>
  </si>
  <si>
    <t>IBATEGUARA</t>
  </si>
  <si>
    <t>IGACI</t>
  </si>
  <si>
    <t>IGREJA NOVA</t>
  </si>
  <si>
    <t>INHAPI</t>
  </si>
  <si>
    <t>JACARE DOS HOMENS</t>
  </si>
  <si>
    <t>JACUIPE</t>
  </si>
  <si>
    <t>JAPARATINGA</t>
  </si>
  <si>
    <t>JARAMATAIA</t>
  </si>
  <si>
    <t>JEQUIA DA PRAIA</t>
  </si>
  <si>
    <t>JOAQUIM GOMES</t>
  </si>
  <si>
    <t>JUNQUEIRO</t>
  </si>
  <si>
    <t>LAGOA DA CANOA</t>
  </si>
  <si>
    <t>LIMOEIRO DE ANADIA</t>
  </si>
  <si>
    <t>MACEIO</t>
  </si>
  <si>
    <t>MAJOR ISIDORO</t>
  </si>
  <si>
    <t>MARAGOGI</t>
  </si>
  <si>
    <t>MARAVILHA</t>
  </si>
  <si>
    <t>MARECHAL DEODORO</t>
  </si>
  <si>
    <t>MARIBONDO</t>
  </si>
  <si>
    <t>MAR VERMELHO</t>
  </si>
  <si>
    <t>MATA GRANDE</t>
  </si>
  <si>
    <t>MATRIZ DE CAMARAGIBE</t>
  </si>
  <si>
    <t>MESSIAS</t>
  </si>
  <si>
    <t>MINADOR DO NEGRAO</t>
  </si>
  <si>
    <t>MONTEIROPOLIS</t>
  </si>
  <si>
    <t>MURICI</t>
  </si>
  <si>
    <t>NOVO LINO</t>
  </si>
  <si>
    <t>OLHO D'AGUA DAS FLORES</t>
  </si>
  <si>
    <t>OLHO D'AGUA DO CASADO</t>
  </si>
  <si>
    <t>OLHO D'AGUA GRANDE</t>
  </si>
  <si>
    <t>OLIVENCA</t>
  </si>
  <si>
    <t>PALESTINA</t>
  </si>
  <si>
    <t>PALMEIRA DOS INDIOS</t>
  </si>
  <si>
    <t>PAO DE ACUCAR</t>
  </si>
  <si>
    <t>PARICONHA</t>
  </si>
  <si>
    <t>PARIPUEIRA</t>
  </si>
  <si>
    <t>PASSO DE CAMARAGIBE</t>
  </si>
  <si>
    <t>PAULO JACINTO</t>
  </si>
  <si>
    <t>PENEDO</t>
  </si>
  <si>
    <t>PIACABUCU</t>
  </si>
  <si>
    <t>PINDOBA</t>
  </si>
  <si>
    <t>PIRANHAS</t>
  </si>
  <si>
    <t>POCO DAS TRINCHEIRAS</t>
  </si>
  <si>
    <t>PORTO CALVO</t>
  </si>
  <si>
    <t>PORTO DE PEDRAS</t>
  </si>
  <si>
    <t>PORTO REAL DO COLEGIO</t>
  </si>
  <si>
    <t>QUEBRANGULO</t>
  </si>
  <si>
    <t>RIO LARGO</t>
  </si>
  <si>
    <t>ROTEIRO</t>
  </si>
  <si>
    <t>SANTA LUZIA DO NORTE</t>
  </si>
  <si>
    <t>SANTANA DO IPANEMA</t>
  </si>
  <si>
    <t>SANTANA DO MUNDAU</t>
  </si>
  <si>
    <t>SAO BRAS</t>
  </si>
  <si>
    <t>SAO JOSE DA LAJE</t>
  </si>
  <si>
    <t>SAO JOSE DA TAPERA</t>
  </si>
  <si>
    <t>SAO LUIS DO QUITUNDE</t>
  </si>
  <si>
    <t>SAO MIGUEL DOS CAMPOS</t>
  </si>
  <si>
    <t>SAO MIGUEL DOS MILAGRES</t>
  </si>
  <si>
    <t>SAO SEBASTIAO</t>
  </si>
  <si>
    <t>SATUBA</t>
  </si>
  <si>
    <t>SENADOR RUI PALMEIRA</t>
  </si>
  <si>
    <t>TANQUE D'ARCA</t>
  </si>
  <si>
    <t>TAQUARANA</t>
  </si>
  <si>
    <t>TEOTONIO VILELA</t>
  </si>
  <si>
    <t>TRAIPU</t>
  </si>
  <si>
    <t>UNIAO DOS PALMARES</t>
  </si>
  <si>
    <t>SE</t>
  </si>
  <si>
    <t>AMPARO DE SAO FRANCISCO</t>
  </si>
  <si>
    <t>AQUIDABA</t>
  </si>
  <si>
    <t>ARACAJU</t>
  </si>
  <si>
    <t>ARAUA</t>
  </si>
  <si>
    <t>BARRA DOS COQUEIROS</t>
  </si>
  <si>
    <t>BOQUIM</t>
  </si>
  <si>
    <t>BREJO GRANDE</t>
  </si>
  <si>
    <t>CAMPO DO BRITO</t>
  </si>
  <si>
    <t>CANHOBA</t>
  </si>
  <si>
    <t>CANINDE DE SAO FRANCISCO</t>
  </si>
  <si>
    <t>CARIRA</t>
  </si>
  <si>
    <t>CARMOPOLIS</t>
  </si>
  <si>
    <t>CEDRO DE SAO JOAO</t>
  </si>
  <si>
    <t>CRISTINAPOLIS</t>
  </si>
  <si>
    <t>CUMBE</t>
  </si>
  <si>
    <t>DIVINA PASTORA</t>
  </si>
  <si>
    <t>ESTANCIA</t>
  </si>
  <si>
    <t>FREI PAULO</t>
  </si>
  <si>
    <t>GARARU</t>
  </si>
  <si>
    <t>GENERAL MAYNARD</t>
  </si>
  <si>
    <t>GRACHO CARDOSO</t>
  </si>
  <si>
    <t>ILHA DAS FLORES</t>
  </si>
  <si>
    <t>INDIAROBA</t>
  </si>
  <si>
    <t>ITABAIANINHA</t>
  </si>
  <si>
    <t>ITABI</t>
  </si>
  <si>
    <t>ITAPORANGA D'AJUDA</t>
  </si>
  <si>
    <t>JAPARATUBA</t>
  </si>
  <si>
    <t>JAPOATA</t>
  </si>
  <si>
    <t>LAGARTO</t>
  </si>
  <si>
    <t>LARANJEIRAS</t>
  </si>
  <si>
    <t>MACAMBIRA</t>
  </si>
  <si>
    <t>MALHADA DOS BOIS</t>
  </si>
  <si>
    <t>MALHADOR</t>
  </si>
  <si>
    <t>MARUIM</t>
  </si>
  <si>
    <t>MOITA BONITA</t>
  </si>
  <si>
    <t>MONTE ALEGRE DE SERGIPE</t>
  </si>
  <si>
    <t>MURIBECA</t>
  </si>
  <si>
    <t>NEOPOLIS</t>
  </si>
  <si>
    <t>NOSSA SENHORA APARECIDA</t>
  </si>
  <si>
    <t>NOSSA SENHORA DA GLORIA</t>
  </si>
  <si>
    <t>NOSSA SENHORA DAS DORES</t>
  </si>
  <si>
    <t>NOSSA SENHORA DE LOURDES</t>
  </si>
  <si>
    <t>NOSSA SENHORA DO SOCORRO</t>
  </si>
  <si>
    <t>PEDRA MOLE</t>
  </si>
  <si>
    <t>PEDRINHAS</t>
  </si>
  <si>
    <t>PINHAO</t>
  </si>
  <si>
    <t>PIRAMBU</t>
  </si>
  <si>
    <t>POCO REDONDO</t>
  </si>
  <si>
    <t>POCO VERDE</t>
  </si>
  <si>
    <t>PORTO DA FOLHA</t>
  </si>
  <si>
    <t>PROPRIA</t>
  </si>
  <si>
    <t>RIACHAO DO DANTAS</t>
  </si>
  <si>
    <t>RIBEIROPOLIS</t>
  </si>
  <si>
    <t>ROSARIO DO CATETE</t>
  </si>
  <si>
    <t>SALGADO</t>
  </si>
  <si>
    <t>SANTA LUZIA DO ITANHY</t>
  </si>
  <si>
    <t>SANTANA DO SAO FRANCISCO</t>
  </si>
  <si>
    <t>SANTA ROSA DE LIMA</t>
  </si>
  <si>
    <t>SANTO AMARO DAS BROTAS</t>
  </si>
  <si>
    <t>SAO CRISTOVAO</t>
  </si>
  <si>
    <t>SAO MIGUEL DO ALEIXO</t>
  </si>
  <si>
    <t>SIMAO DIAS</t>
  </si>
  <si>
    <t>SIRIRI</t>
  </si>
  <si>
    <t>TELHA</t>
  </si>
  <si>
    <t>TOBIAS BARRETO</t>
  </si>
  <si>
    <t>TOMAR DO GERU</t>
  </si>
  <si>
    <t>UMBAUBA</t>
  </si>
  <si>
    <t>BA</t>
  </si>
  <si>
    <t>ABAIRA</t>
  </si>
  <si>
    <t>ABARE</t>
  </si>
  <si>
    <t>ACAJUTIBA</t>
  </si>
  <si>
    <t>ADUSTINA</t>
  </si>
  <si>
    <t>AGUA FRIA</t>
  </si>
  <si>
    <t>ERICO CARDOSO</t>
  </si>
  <si>
    <t>AIQUARA</t>
  </si>
  <si>
    <t>ALAGOINHAS</t>
  </si>
  <si>
    <t>ALCOBACA</t>
  </si>
  <si>
    <t>ALMADINA</t>
  </si>
  <si>
    <t>AMARGOSA</t>
  </si>
  <si>
    <t>AMELIA RODRIGUES</t>
  </si>
  <si>
    <t>AMERICA DOURADA</t>
  </si>
  <si>
    <t>ANAGE</t>
  </si>
  <si>
    <t>ANDARAI</t>
  </si>
  <si>
    <t>ANDORINHA</t>
  </si>
  <si>
    <t>ANGICAL</t>
  </si>
  <si>
    <t>ANGUERA</t>
  </si>
  <si>
    <t>ANTAS</t>
  </si>
  <si>
    <t>ANTONIO CARDOSO</t>
  </si>
  <si>
    <t>ANTONIO GONCALVES</t>
  </si>
  <si>
    <t>APORA</t>
  </si>
  <si>
    <t>APUAREMA</t>
  </si>
  <si>
    <t>ARACATU</t>
  </si>
  <si>
    <t>ARACAS</t>
  </si>
  <si>
    <t>ARACI</t>
  </si>
  <si>
    <t>ARAMARI</t>
  </si>
  <si>
    <t>ARATACA</t>
  </si>
  <si>
    <t>ARATUIPE</t>
  </si>
  <si>
    <t>AURELINO LEAL</t>
  </si>
  <si>
    <t>BAIANOPOLIS</t>
  </si>
  <si>
    <t>BAIXA GRANDE</t>
  </si>
  <si>
    <t>BANZAE</t>
  </si>
  <si>
    <t>BARRA</t>
  </si>
  <si>
    <t>BARRA DA ESTIVA</t>
  </si>
  <si>
    <t>BARRA DO CHOCA</t>
  </si>
  <si>
    <t>BARRA DO MENDES</t>
  </si>
  <si>
    <t>BARRA DO ROCHA</t>
  </si>
  <si>
    <t>BARREIRAS</t>
  </si>
  <si>
    <t>BARRO ALTO</t>
  </si>
  <si>
    <t>BARROCAS</t>
  </si>
  <si>
    <t>BARRO PRETO</t>
  </si>
  <si>
    <t>BELMONTE</t>
  </si>
  <si>
    <t>BELO CAMPO</t>
  </si>
  <si>
    <t>BIRITINGA</t>
  </si>
  <si>
    <t>BOA NOVA</t>
  </si>
  <si>
    <t>BOA VISTA DO TUPIM</t>
  </si>
  <si>
    <t>BOM JESUS DA LAPA</t>
  </si>
  <si>
    <t>BOM JESUS DA SERRA</t>
  </si>
  <si>
    <t>BONINAL</t>
  </si>
  <si>
    <t>BOQUIRA</t>
  </si>
  <si>
    <t>BOTUPORA</t>
  </si>
  <si>
    <t>BREJOES</t>
  </si>
  <si>
    <t>BREJOLANDIA</t>
  </si>
  <si>
    <t>BROTAS DE MACAUBAS</t>
  </si>
  <si>
    <t>BRUMADO</t>
  </si>
  <si>
    <t>BUERAREMA</t>
  </si>
  <si>
    <t>BURITIRAMA</t>
  </si>
  <si>
    <t>CAATIBA</t>
  </si>
  <si>
    <t>CABACEIRAS DO PARAGUACU</t>
  </si>
  <si>
    <t>CACHOEIRA</t>
  </si>
  <si>
    <t>CACULE</t>
  </si>
  <si>
    <t>CAEM</t>
  </si>
  <si>
    <t>CAETANOS</t>
  </si>
  <si>
    <t>CAETITE</t>
  </si>
  <si>
    <t>CAFARNAUM</t>
  </si>
  <si>
    <t>CAIRU</t>
  </si>
  <si>
    <t>CALDEIRAO GRANDE</t>
  </si>
  <si>
    <t>CAMACAN</t>
  </si>
  <si>
    <t>CAMACARI</t>
  </si>
  <si>
    <t>CAMAMU</t>
  </si>
  <si>
    <t>CAMPO ALEGRE DE LOURDES</t>
  </si>
  <si>
    <t>CAMPO FORMOSO</t>
  </si>
  <si>
    <t>CANAPOLIS</t>
  </si>
  <si>
    <t>CANARANA</t>
  </si>
  <si>
    <t>CANAVIEIRAS</t>
  </si>
  <si>
    <t>CANDEAL</t>
  </si>
  <si>
    <t>CANDEIAS</t>
  </si>
  <si>
    <t>CANDIBA</t>
  </si>
  <si>
    <t>CANDIDO SALES</t>
  </si>
  <si>
    <t>CANSANCAO</t>
  </si>
  <si>
    <t>CANUDOS</t>
  </si>
  <si>
    <t>CAPELA DO ALTO ALEGRE</t>
  </si>
  <si>
    <t>CAPIM GROSSO</t>
  </si>
  <si>
    <t>CARAIBAS</t>
  </si>
  <si>
    <t>CARAVELAS</t>
  </si>
  <si>
    <t>CARDEAL DA SILVA</t>
  </si>
  <si>
    <t>CARINHANHA</t>
  </si>
  <si>
    <t>CASA NOVA</t>
  </si>
  <si>
    <t>CASTRO ALVES</t>
  </si>
  <si>
    <t>CATOLANDIA</t>
  </si>
  <si>
    <t>CATU</t>
  </si>
  <si>
    <t>CATURAMA</t>
  </si>
  <si>
    <t>CENTRAL</t>
  </si>
  <si>
    <t>CHORROCHO</t>
  </si>
  <si>
    <t>CICERO DANTAS</t>
  </si>
  <si>
    <t>CIPO</t>
  </si>
  <si>
    <t>COARACI</t>
  </si>
  <si>
    <t>COCOS</t>
  </si>
  <si>
    <t>CONCEICAO DA FEIRA</t>
  </si>
  <si>
    <t>CONCEICAO DO ALMEIDA</t>
  </si>
  <si>
    <t>CONCEICAO DO COITE</t>
  </si>
  <si>
    <t>CONCEICAO DO JACUIPE</t>
  </si>
  <si>
    <t>CONDEUBA</t>
  </si>
  <si>
    <t>CONTENDAS DO SINCORA</t>
  </si>
  <si>
    <t>CORACAO DE MARIA</t>
  </si>
  <si>
    <t>CORDEIROS</t>
  </si>
  <si>
    <t>CORIBE</t>
  </si>
  <si>
    <t>CORONEL JOAO SA</t>
  </si>
  <si>
    <t>CORRENTINA</t>
  </si>
  <si>
    <t>COTEGIPE</t>
  </si>
  <si>
    <t>CRAVOLANDIA</t>
  </si>
  <si>
    <t>CRISOPOLIS</t>
  </si>
  <si>
    <t>CRISTOPOLIS</t>
  </si>
  <si>
    <t>CRUZ DAS ALMAS</t>
  </si>
  <si>
    <t>CURACA</t>
  </si>
  <si>
    <t>DARIO MEIRA</t>
  </si>
  <si>
    <t>DIAS D'AVILA</t>
  </si>
  <si>
    <t>DOM BASILIO</t>
  </si>
  <si>
    <t>DOM MACEDO COSTA</t>
  </si>
  <si>
    <t>ELISIO MEDRADO</t>
  </si>
  <si>
    <t>ENCRUZILHADA</t>
  </si>
  <si>
    <t>ENTRE RIOS</t>
  </si>
  <si>
    <t>ESPLANADA</t>
  </si>
  <si>
    <t>EUCLIDES DA CUNHA</t>
  </si>
  <si>
    <t>EUNAPOLIS</t>
  </si>
  <si>
    <t>FEIRA DA MATA</t>
  </si>
  <si>
    <t>FEIRA DE SANTANA</t>
  </si>
  <si>
    <t>FIRMINO ALVES</t>
  </si>
  <si>
    <t>FLORESTA AZUL</t>
  </si>
  <si>
    <t>FORMOSA DO RIO PRETO</t>
  </si>
  <si>
    <t>GANDU</t>
  </si>
  <si>
    <t>GAVIAO</t>
  </si>
  <si>
    <t>GENTIO DO OURO</t>
  </si>
  <si>
    <t>GLORIA</t>
  </si>
  <si>
    <t>GONGOGI</t>
  </si>
  <si>
    <t>GOVERNADOR MANGABEIRA</t>
  </si>
  <si>
    <t>GUAJERU</t>
  </si>
  <si>
    <t>GUANAMBI</t>
  </si>
  <si>
    <t>GUARATINGA</t>
  </si>
  <si>
    <t>HELIOPOLIS</t>
  </si>
  <si>
    <t>IACU</t>
  </si>
  <si>
    <t>IBIASSUCE</t>
  </si>
  <si>
    <t>IBICARAI</t>
  </si>
  <si>
    <t>IBICOARA</t>
  </si>
  <si>
    <t>IBICUI</t>
  </si>
  <si>
    <t>IBIPEBA</t>
  </si>
  <si>
    <t>IBIPITANGA</t>
  </si>
  <si>
    <t>IBIQUERA</t>
  </si>
  <si>
    <t>IBIRAPITANGA</t>
  </si>
  <si>
    <t>IBIRAPUA</t>
  </si>
  <si>
    <t>IBIRATAIA</t>
  </si>
  <si>
    <t>IBITIARA</t>
  </si>
  <si>
    <t>IBITITA</t>
  </si>
  <si>
    <t>IBOTIRAMA</t>
  </si>
  <si>
    <t>ICHU</t>
  </si>
  <si>
    <t>IGAPORA</t>
  </si>
  <si>
    <t>IGRAPIUNA</t>
  </si>
  <si>
    <t>IGUAI</t>
  </si>
  <si>
    <t>ILHEUS</t>
  </si>
  <si>
    <t>INHAMBUPE</t>
  </si>
  <si>
    <t>IPECAETA</t>
  </si>
  <si>
    <t>IPIAU</t>
  </si>
  <si>
    <t>IPIRA</t>
  </si>
  <si>
    <t>IPUPIARA</t>
  </si>
  <si>
    <t>IRAJUBA</t>
  </si>
  <si>
    <t>IRAMAIA</t>
  </si>
  <si>
    <t>IRAQUARA</t>
  </si>
  <si>
    <t>IRARA</t>
  </si>
  <si>
    <t>IRECE</t>
  </si>
  <si>
    <t>ITABELA</t>
  </si>
  <si>
    <t>ITABERABA</t>
  </si>
  <si>
    <t>ITABUNA</t>
  </si>
  <si>
    <t>ITACARE</t>
  </si>
  <si>
    <t>ITAETE</t>
  </si>
  <si>
    <t>ITAGI</t>
  </si>
  <si>
    <t>ITAGIBA</t>
  </si>
  <si>
    <t>ITAGIMIRIM</t>
  </si>
  <si>
    <t>ITAGUACU DA BAHIA</t>
  </si>
  <si>
    <t>ITAJU DO COLONIA</t>
  </si>
  <si>
    <t>ITAJUIPE</t>
  </si>
  <si>
    <t>ITAMARAJU</t>
  </si>
  <si>
    <t>ITAMARI</t>
  </si>
  <si>
    <t>ITANAGRA</t>
  </si>
  <si>
    <t>ITANHEM</t>
  </si>
  <si>
    <t>ITAPARICA</t>
  </si>
  <si>
    <t>ITAPE</t>
  </si>
  <si>
    <t>ITAPEBI</t>
  </si>
  <si>
    <t>ITAPETINGA</t>
  </si>
  <si>
    <t>ITAPICURU</t>
  </si>
  <si>
    <t>ITAPITANGA</t>
  </si>
  <si>
    <t>ITAQUARA</t>
  </si>
  <si>
    <t>ITARANTIM</t>
  </si>
  <si>
    <t>ITATIM</t>
  </si>
  <si>
    <t>ITIRUCU</t>
  </si>
  <si>
    <t>ITIUBA</t>
  </si>
  <si>
    <t>ITORORO</t>
  </si>
  <si>
    <t>ITUACU</t>
  </si>
  <si>
    <t>ITUBERA</t>
  </si>
  <si>
    <t>IUIU</t>
  </si>
  <si>
    <t>JABORANDI</t>
  </si>
  <si>
    <t>JACARACI</t>
  </si>
  <si>
    <t>JACOBINA</t>
  </si>
  <si>
    <t>JAGUAQUARA</t>
  </si>
  <si>
    <t>JAGUARARI</t>
  </si>
  <si>
    <t>JAGUARIPE</t>
  </si>
  <si>
    <t>JEQUIE</t>
  </si>
  <si>
    <t>JEREMOABO</t>
  </si>
  <si>
    <t>JIQUIRICA</t>
  </si>
  <si>
    <t>JITAUNA</t>
  </si>
  <si>
    <t>JOAO DOURADO</t>
  </si>
  <si>
    <t>JUAZEIRO</t>
  </si>
  <si>
    <t>JUCURUCU</t>
  </si>
  <si>
    <t>JUSSARA</t>
  </si>
  <si>
    <t>JUSSARI</t>
  </si>
  <si>
    <t>JUSSIAPE</t>
  </si>
  <si>
    <t>LAFAIETE COUTINHO</t>
  </si>
  <si>
    <t>LAGOA REAL</t>
  </si>
  <si>
    <t>LAJE</t>
  </si>
  <si>
    <t>LAJEDAO</t>
  </si>
  <si>
    <t>LAJEDINHO</t>
  </si>
  <si>
    <t>LAJEDO DO TABOCAL</t>
  </si>
  <si>
    <t>LAMARAO</t>
  </si>
  <si>
    <t>LAPAO</t>
  </si>
  <si>
    <t>LAURO DE FREITAS</t>
  </si>
  <si>
    <t>LENCOIS</t>
  </si>
  <si>
    <t>LICINIO DE ALMEIDA</t>
  </si>
  <si>
    <t>LIVRAMENTO DE NOSSA SENHORA</t>
  </si>
  <si>
    <t>LUIS EDUARDO MAGALHAES</t>
  </si>
  <si>
    <t>MACAJUBA</t>
  </si>
  <si>
    <t>MACARANI</t>
  </si>
  <si>
    <t>MACAUBAS</t>
  </si>
  <si>
    <t>MACURURE</t>
  </si>
  <si>
    <t>MADRE DE DEUS</t>
  </si>
  <si>
    <t>MAETINGA</t>
  </si>
  <si>
    <t>MAIQUINIQUE</t>
  </si>
  <si>
    <t>MAIRI</t>
  </si>
  <si>
    <t>MALHADA</t>
  </si>
  <si>
    <t>MALHADA DE PEDRAS</t>
  </si>
  <si>
    <t>MANOEL VITORINO</t>
  </si>
  <si>
    <t>MANSIDAO</t>
  </si>
  <si>
    <t>MARACAS</t>
  </si>
  <si>
    <t>MARAGOGIPE</t>
  </si>
  <si>
    <t>MARAU</t>
  </si>
  <si>
    <t>MARCIONILIO SOUZA</t>
  </si>
  <si>
    <t>MASCOTE</t>
  </si>
  <si>
    <t>MATA DE SAO JOAO</t>
  </si>
  <si>
    <t>MATINA</t>
  </si>
  <si>
    <t>MEDEIROS NETO</t>
  </si>
  <si>
    <t>MIGUEL CALMON</t>
  </si>
  <si>
    <t>MIRANGABA</t>
  </si>
  <si>
    <t>MIRANTE</t>
  </si>
  <si>
    <t>MONTE SANTO</t>
  </si>
  <si>
    <t>MORPARA</t>
  </si>
  <si>
    <t>MORRO DO CHAPEU</t>
  </si>
  <si>
    <t>MORTUGABA</t>
  </si>
  <si>
    <t>MUCUGE</t>
  </si>
  <si>
    <t>MUCURI</t>
  </si>
  <si>
    <t>MULUNGU DO MORRO</t>
  </si>
  <si>
    <t>MUNDO NOVO</t>
  </si>
  <si>
    <t>MUNIZ FERREIRA</t>
  </si>
  <si>
    <t>MUQUEM DE SAO FRANCISCO</t>
  </si>
  <si>
    <t>MURITIBA</t>
  </si>
  <si>
    <t>MUTUIPE</t>
  </si>
  <si>
    <t>NILO PECANHA</t>
  </si>
  <si>
    <t>NORDESTINA</t>
  </si>
  <si>
    <t>NOVA CANAA</t>
  </si>
  <si>
    <t>NOVA FATIMA</t>
  </si>
  <si>
    <t>NOVA IBIA</t>
  </si>
  <si>
    <t>NOVA ITARANA</t>
  </si>
  <si>
    <t>NOVA REDENCAO</t>
  </si>
  <si>
    <t>NOVA SOURE</t>
  </si>
  <si>
    <t>NOVA VICOSA</t>
  </si>
  <si>
    <t>NOVO HORIZONTE</t>
  </si>
  <si>
    <t>NOVO TRIUNFO</t>
  </si>
  <si>
    <t>OLINDINA</t>
  </si>
  <si>
    <t>OLIVEIRA DOS BREJINHOS</t>
  </si>
  <si>
    <t>OURICANGAS</t>
  </si>
  <si>
    <t>OUROLANDIA</t>
  </si>
  <si>
    <t>PALMAS DE MONTE ALTO</t>
  </si>
  <si>
    <t>PALMEIRAS</t>
  </si>
  <si>
    <t>PARAMIRIM</t>
  </si>
  <si>
    <t>PARATINGA</t>
  </si>
  <si>
    <t>PARIPIRANGA</t>
  </si>
  <si>
    <t>PAU BRASIL</t>
  </si>
  <si>
    <t>PAULO AFONSO</t>
  </si>
  <si>
    <t>PE DE SERRA</t>
  </si>
  <si>
    <t>PEDRAO</t>
  </si>
  <si>
    <t>PEDRO ALEXANDRE</t>
  </si>
  <si>
    <t>PIATA</t>
  </si>
  <si>
    <t>PILAO ARCADO</t>
  </si>
  <si>
    <t>PINDAI</t>
  </si>
  <si>
    <t>PINDOBACU</t>
  </si>
  <si>
    <t>PINTADAS</t>
  </si>
  <si>
    <t>PIRAI DO NORTE</t>
  </si>
  <si>
    <t>PIRIPA</t>
  </si>
  <si>
    <t>PIRITIBA</t>
  </si>
  <si>
    <t>PLANALTINO</t>
  </si>
  <si>
    <t>PLANALTO</t>
  </si>
  <si>
    <t>POCOES</t>
  </si>
  <si>
    <t>POJUCA</t>
  </si>
  <si>
    <t>PONTO NOVO</t>
  </si>
  <si>
    <t>PORTO SEGURO</t>
  </si>
  <si>
    <t>POTIRAGUA</t>
  </si>
  <si>
    <t>PRADO</t>
  </si>
  <si>
    <t>PRESIDENTE JANIO QUADROS</t>
  </si>
  <si>
    <t>PRESIDENTE TANCREDO NEVES</t>
  </si>
  <si>
    <t>QUIJINGUE</t>
  </si>
  <si>
    <t>QUIXABEIRA</t>
  </si>
  <si>
    <t>RAFAEL JAMBEIRO</t>
  </si>
  <si>
    <t>REMANSO</t>
  </si>
  <si>
    <t>RETIROLANDIA</t>
  </si>
  <si>
    <t>RIACHAO DAS NEVES</t>
  </si>
  <si>
    <t>RIACHAO DO JACUIPE</t>
  </si>
  <si>
    <t>RIBEIRA DO AMPARO</t>
  </si>
  <si>
    <t>RIBEIRA DO POMBAL</t>
  </si>
  <si>
    <t>RIBEIRAO DO LARGO</t>
  </si>
  <si>
    <t>RIO DE CONTAS</t>
  </si>
  <si>
    <t>RIO DO ANTONIO</t>
  </si>
  <si>
    <t>RIO DO PIRES</t>
  </si>
  <si>
    <t>RIO REAL</t>
  </si>
  <si>
    <t>RODELAS</t>
  </si>
  <si>
    <t>SALINAS DA MARGARIDA</t>
  </si>
  <si>
    <t>SALVADOR</t>
  </si>
  <si>
    <t>SANTA BARBARA</t>
  </si>
  <si>
    <t>SANTA BRIGIDA</t>
  </si>
  <si>
    <t>SANTA CRUZ CABRALIA</t>
  </si>
  <si>
    <t>SANTA CRUZ DA VITORIA</t>
  </si>
  <si>
    <t>SANTALUZ</t>
  </si>
  <si>
    <t>SANTA MARIA DA VITORIA</t>
  </si>
  <si>
    <t>SANTANOPOLIS</t>
  </si>
  <si>
    <t>SANTA RITA DE CASSIA</t>
  </si>
  <si>
    <t>SANTO AMARO</t>
  </si>
  <si>
    <t>SANTO ANTONIO DE JESUS</t>
  </si>
  <si>
    <t>SANTO ESTEVAO</t>
  </si>
  <si>
    <t>SAO DESIDERIO</t>
  </si>
  <si>
    <t>SAO FELIX</t>
  </si>
  <si>
    <t>SAO FELIX DO CORIBE</t>
  </si>
  <si>
    <t>SAO FELIPE</t>
  </si>
  <si>
    <t>SAO FRANCISCO DO CONDE</t>
  </si>
  <si>
    <t>SAO GABRIEL</t>
  </si>
  <si>
    <t>SAO GONCALO DOS CAMPOS</t>
  </si>
  <si>
    <t>SAO JOSE DA VITORIA</t>
  </si>
  <si>
    <t>SAO JOSE DO JACUIPE</t>
  </si>
  <si>
    <t>SAO MIGUEL DAS MATAS</t>
  </si>
  <si>
    <t>SAO SEBASTIAO DO PASSE</t>
  </si>
  <si>
    <t>SAPEACU</t>
  </si>
  <si>
    <t>SATIRO DIAS</t>
  </si>
  <si>
    <t>SAUBARA</t>
  </si>
  <si>
    <t>SAUDE</t>
  </si>
  <si>
    <t>SEABRA</t>
  </si>
  <si>
    <t>SEBASTIAO LARANJEIRAS</t>
  </si>
  <si>
    <t>SENHOR DO BONFIM</t>
  </si>
  <si>
    <t>SERRA DO RAMALHO</t>
  </si>
  <si>
    <t>SENTO SE</t>
  </si>
  <si>
    <t>SERRA DOURADA</t>
  </si>
  <si>
    <t>SERRA PRETA</t>
  </si>
  <si>
    <t>SERROLANDIA</t>
  </si>
  <si>
    <t>SIMOES FILHO</t>
  </si>
  <si>
    <t>SITIO DO MATO</t>
  </si>
  <si>
    <t>SITIO DO QUINTO</t>
  </si>
  <si>
    <t>SOBRADINHO</t>
  </si>
  <si>
    <t>SOUTO SOARES</t>
  </si>
  <si>
    <t>TABOCAS DO BREJO VELHO</t>
  </si>
  <si>
    <t>TANHACU</t>
  </si>
  <si>
    <t>TANQUE NOVO</t>
  </si>
  <si>
    <t>TANQUINHO</t>
  </si>
  <si>
    <t>TAPIRAMUTA</t>
  </si>
  <si>
    <t>TEIXEIRA DE FREITAS</t>
  </si>
  <si>
    <t>TEODORO SAMPAIO</t>
  </si>
  <si>
    <t>TEOFILANDIA</t>
  </si>
  <si>
    <t>TEOLANDIA</t>
  </si>
  <si>
    <t>TREMEDAL</t>
  </si>
  <si>
    <t>TUCANO</t>
  </si>
  <si>
    <t>UAUA</t>
  </si>
  <si>
    <t>UBAIRA</t>
  </si>
  <si>
    <t>UBAITABA</t>
  </si>
  <si>
    <t>UBATA</t>
  </si>
  <si>
    <t>UIBAI</t>
  </si>
  <si>
    <t>UMBURANAS</t>
  </si>
  <si>
    <t>UNA</t>
  </si>
  <si>
    <t>URANDI</t>
  </si>
  <si>
    <t>URUCUCA</t>
  </si>
  <si>
    <t>UTINGA</t>
  </si>
  <si>
    <t>VALENCA</t>
  </si>
  <si>
    <t>VALENTE</t>
  </si>
  <si>
    <t>VARZEA DA ROCA</t>
  </si>
  <si>
    <t>VARZEA DO POCO</t>
  </si>
  <si>
    <t>VARZEA NOVA</t>
  </si>
  <si>
    <t>VARZEDO</t>
  </si>
  <si>
    <t>VEREDA</t>
  </si>
  <si>
    <t>VITORIA DA CONQUISTA</t>
  </si>
  <si>
    <t>WAGNER</t>
  </si>
  <si>
    <t>WANDERLEY</t>
  </si>
  <si>
    <t>WENCESLAU GUIMARAES</t>
  </si>
  <si>
    <t>XIQUE-XIQUE</t>
  </si>
  <si>
    <t>3 - Sudeste</t>
  </si>
  <si>
    <t>MG</t>
  </si>
  <si>
    <t>ABADIA DOS DOURADOS</t>
  </si>
  <si>
    <t>ABAETE</t>
  </si>
  <si>
    <t>ABRE CAMPO</t>
  </si>
  <si>
    <t>ACAIACA</t>
  </si>
  <si>
    <t>ACUCENA</t>
  </si>
  <si>
    <t>AGUA BOA</t>
  </si>
  <si>
    <t>AGUA COMPRIDA</t>
  </si>
  <si>
    <t>AGUANIL</t>
  </si>
  <si>
    <t>AGUAS FORMOSAS</t>
  </si>
  <si>
    <t>AGUAS VERMELHAS</t>
  </si>
  <si>
    <t>AIMORES</t>
  </si>
  <si>
    <t>AIURUOCA</t>
  </si>
  <si>
    <t>ALAGOA</t>
  </si>
  <si>
    <t>ALBERTINA</t>
  </si>
  <si>
    <t>ALEM PARAIBA</t>
  </si>
  <si>
    <t>ALFENAS</t>
  </si>
  <si>
    <t>ALFREDO VASCONCELOS</t>
  </si>
  <si>
    <t>ALMENARA</t>
  </si>
  <si>
    <t>ALPERCATA</t>
  </si>
  <si>
    <t>ALPINOPOLIS</t>
  </si>
  <si>
    <t>ALTEROSA</t>
  </si>
  <si>
    <t>ALTO CAPARAO</t>
  </si>
  <si>
    <t>ALTO RIO DOCE</t>
  </si>
  <si>
    <t>ALVARENGA</t>
  </si>
  <si>
    <t>ALVINOPOLIS</t>
  </si>
  <si>
    <t>ALVORADA DE MINAS</t>
  </si>
  <si>
    <t>AMPARO DO SERRA</t>
  </si>
  <si>
    <t>ANDRADAS</t>
  </si>
  <si>
    <t>CACHOEIRA DE PAJEU</t>
  </si>
  <si>
    <t>ANDRELANDIA</t>
  </si>
  <si>
    <t>ANGELANDIA</t>
  </si>
  <si>
    <t>ANTONIO CARLOS</t>
  </si>
  <si>
    <t>ANTONIO DIAS</t>
  </si>
  <si>
    <t>ANTONIO PRADO DE MINAS</t>
  </si>
  <si>
    <t>ARACAI</t>
  </si>
  <si>
    <t>ARACITABA</t>
  </si>
  <si>
    <t>ARACUAI</t>
  </si>
  <si>
    <t>ARAGUARI</t>
  </si>
  <si>
    <t>ARANTINA</t>
  </si>
  <si>
    <t>ARAPONGA</t>
  </si>
  <si>
    <t>ARAPORA</t>
  </si>
  <si>
    <t>ARAPUA</t>
  </si>
  <si>
    <t>ARAUJOS</t>
  </si>
  <si>
    <t>ARAXA</t>
  </si>
  <si>
    <t>ARCEBURGO</t>
  </si>
  <si>
    <t>ARCOS</t>
  </si>
  <si>
    <t>AREADO</t>
  </si>
  <si>
    <t>ARGIRITA</t>
  </si>
  <si>
    <t>ARICANDUVA</t>
  </si>
  <si>
    <t>ARINOS</t>
  </si>
  <si>
    <t>ASTOLFO DUTRA</t>
  </si>
  <si>
    <t>ATALEIA</t>
  </si>
  <si>
    <t>AUGUSTO DE LIMA</t>
  </si>
  <si>
    <t>BAEPENDI</t>
  </si>
  <si>
    <t>BALDIM</t>
  </si>
  <si>
    <t>BAMBUI</t>
  </si>
  <si>
    <t>BANDEIRA</t>
  </si>
  <si>
    <t>BANDEIRA DO SUL</t>
  </si>
  <si>
    <t>BARAO DE COCAIS</t>
  </si>
  <si>
    <t>BARAO DE MONTE ALTO</t>
  </si>
  <si>
    <t>BARBACENA</t>
  </si>
  <si>
    <t>BARRA LONGA</t>
  </si>
  <si>
    <t>BARROSO</t>
  </si>
  <si>
    <t>BELA VISTA DE MINAS</t>
  </si>
  <si>
    <t>BELMIRO BRAGA</t>
  </si>
  <si>
    <t>BELO HORIZONTE</t>
  </si>
  <si>
    <t>BELO ORIENTE</t>
  </si>
  <si>
    <t>BELO VALE</t>
  </si>
  <si>
    <t>BERILO</t>
  </si>
  <si>
    <t>BERTOPOLIS</t>
  </si>
  <si>
    <t>BERIZAL</t>
  </si>
  <si>
    <t>BETIM</t>
  </si>
  <si>
    <t>BIAS FORTES</t>
  </si>
  <si>
    <t>BICAS</t>
  </si>
  <si>
    <t>BIQUINHAS</t>
  </si>
  <si>
    <t>BOA ESPERANCA</t>
  </si>
  <si>
    <t>BOCAINA DE MINAS</t>
  </si>
  <si>
    <t>BOCAIUVA</t>
  </si>
  <si>
    <t>BOM DESPACHO</t>
  </si>
  <si>
    <t>BOM JARDIM DE MINAS</t>
  </si>
  <si>
    <t>BOM JESUS DA PENHA</t>
  </si>
  <si>
    <t>BOM JESUS DO AMPARO</t>
  </si>
  <si>
    <t>BOM JESUS DO GALHO</t>
  </si>
  <si>
    <t>BOM REPOUSO</t>
  </si>
  <si>
    <t>BONFINOPOLIS DE MINAS</t>
  </si>
  <si>
    <t>BONITO DE MINAS</t>
  </si>
  <si>
    <t>BORDA DA MATA</t>
  </si>
  <si>
    <t>BOTELHOS</t>
  </si>
  <si>
    <t>BOTUMIRIM</t>
  </si>
  <si>
    <t>BRASILANDIA DE MINAS</t>
  </si>
  <si>
    <t>BRASILIA DE MINAS</t>
  </si>
  <si>
    <t>BRAS PIRES</t>
  </si>
  <si>
    <t>BRAUNAS</t>
  </si>
  <si>
    <t>BRASOPOLIS</t>
  </si>
  <si>
    <t>BRUMADINHO</t>
  </si>
  <si>
    <t>BUENO BRANDAO</t>
  </si>
  <si>
    <t>BUENOPOLIS</t>
  </si>
  <si>
    <t>BUGRE</t>
  </si>
  <si>
    <t>BURITIZEIRO</t>
  </si>
  <si>
    <t>CABECEIRA GRANDE</t>
  </si>
  <si>
    <t>CABO VERDE</t>
  </si>
  <si>
    <t>CACHOEIRA DA PRATA</t>
  </si>
  <si>
    <t>CACHOEIRA DE MINAS</t>
  </si>
  <si>
    <t>CACHOEIRA DOURADA</t>
  </si>
  <si>
    <t>CAETANOPOLIS</t>
  </si>
  <si>
    <t>CAETE</t>
  </si>
  <si>
    <t>CAIANA</t>
  </si>
  <si>
    <t>CAJURI</t>
  </si>
  <si>
    <t>CALDAS</t>
  </si>
  <si>
    <t>CAMACHO</t>
  </si>
  <si>
    <t>CAMANDUCAIA</t>
  </si>
  <si>
    <t>CAMBUI</t>
  </si>
  <si>
    <t>CAMBUQUIRA</t>
  </si>
  <si>
    <t>CAMPANARIO</t>
  </si>
  <si>
    <t>CAMPANHA</t>
  </si>
  <si>
    <t>CAMPINA VERDE</t>
  </si>
  <si>
    <t>CAMPO AZUL</t>
  </si>
  <si>
    <t>CAMPO BELO</t>
  </si>
  <si>
    <t>CAMPO DO MEIO</t>
  </si>
  <si>
    <t>CAMPO FLORIDO</t>
  </si>
  <si>
    <t>CAMPOS ALTOS</t>
  </si>
  <si>
    <t>CAMPOS GERAIS</t>
  </si>
  <si>
    <t>CANAA</t>
  </si>
  <si>
    <t>CANA VERDE</t>
  </si>
  <si>
    <t>CANTAGALO</t>
  </si>
  <si>
    <t>CAPARAO</t>
  </si>
  <si>
    <t>CAPELA NOVA</t>
  </si>
  <si>
    <t>CAPELINHA</t>
  </si>
  <si>
    <t>CAPETINGA</t>
  </si>
  <si>
    <t>CAPIM BRANCO</t>
  </si>
  <si>
    <t>CAPINOPOLIS</t>
  </si>
  <si>
    <t>CAPITAO ANDRADE</t>
  </si>
  <si>
    <t>CAPITAO ENEAS</t>
  </si>
  <si>
    <t>CAPITOLIO</t>
  </si>
  <si>
    <t>CAPUTIRA</t>
  </si>
  <si>
    <t>CARAI</t>
  </si>
  <si>
    <t>CARANAIBA</t>
  </si>
  <si>
    <t>CARANDAI</t>
  </si>
  <si>
    <t>CARANGOLA</t>
  </si>
  <si>
    <t>CARATINGA</t>
  </si>
  <si>
    <t>CARBONITA</t>
  </si>
  <si>
    <t>CAREACU</t>
  </si>
  <si>
    <t>CARLOS CHAGAS</t>
  </si>
  <si>
    <t>CARMESIA</t>
  </si>
  <si>
    <t>CARMO DA CACHOEIRA</t>
  </si>
  <si>
    <t>CARMO DA MATA</t>
  </si>
  <si>
    <t>CARMO DE MINAS</t>
  </si>
  <si>
    <t>CARMO DO CAJURU</t>
  </si>
  <si>
    <t>CARMO DO PARANAIBA</t>
  </si>
  <si>
    <t>CARMO DO RIO CLARO</t>
  </si>
  <si>
    <t>CARMOPOLIS DE MINAS</t>
  </si>
  <si>
    <t>CARNEIRINHO</t>
  </si>
  <si>
    <t>CARRANCAS</t>
  </si>
  <si>
    <t>CARVALHOPOLIS</t>
  </si>
  <si>
    <t>CARVALHOS</t>
  </si>
  <si>
    <t>CASA GRANDE</t>
  </si>
  <si>
    <t>CASCALHO RICO</t>
  </si>
  <si>
    <t>CASSIA</t>
  </si>
  <si>
    <t>CONCEICAO DA BARRA DE MINAS</t>
  </si>
  <si>
    <t>CATAGUASES</t>
  </si>
  <si>
    <t>CATAS ALTAS</t>
  </si>
  <si>
    <t>CATAS ALTAS DA NORUEGA</t>
  </si>
  <si>
    <t>CATUJI</t>
  </si>
  <si>
    <t>CATUTI</t>
  </si>
  <si>
    <t>CAXAMBU</t>
  </si>
  <si>
    <t>CEDRO DO ABAETE</t>
  </si>
  <si>
    <t>CENTRAL DE MINAS</t>
  </si>
  <si>
    <t>CENTRALINA</t>
  </si>
  <si>
    <t>CHACARA</t>
  </si>
  <si>
    <t>CHALE</t>
  </si>
  <si>
    <t>CHAPADA DO NORTE</t>
  </si>
  <si>
    <t>CHAPADA GAUCHA</t>
  </si>
  <si>
    <t>CHIADOR</t>
  </si>
  <si>
    <t>CIPOTANEA</t>
  </si>
  <si>
    <t>CLARAVAL</t>
  </si>
  <si>
    <t>CLARO DOS POCOES</t>
  </si>
  <si>
    <t>CLAUDIO</t>
  </si>
  <si>
    <t>COIMBRA</t>
  </si>
  <si>
    <t>COLUNA</t>
  </si>
  <si>
    <t>COMENDADOR GOMES</t>
  </si>
  <si>
    <t>COMERCINHO</t>
  </si>
  <si>
    <t>CONCEICAO DA APARECIDA</t>
  </si>
  <si>
    <t>CONCEICAO DAS PEDRAS</t>
  </si>
  <si>
    <t>CONCEICAO DAS ALAGOAS</t>
  </si>
  <si>
    <t>CONCEICAO DE IPANEMA</t>
  </si>
  <si>
    <t>CONCEICAO DO MATO DENTRO</t>
  </si>
  <si>
    <t>CONCEICAO DO PARA</t>
  </si>
  <si>
    <t>CONCEICAO DO RIO VERDE</t>
  </si>
  <si>
    <t>CONCEICAO DOS OUROS</t>
  </si>
  <si>
    <t>CONEGO MARINHO</t>
  </si>
  <si>
    <t>CONFINS</t>
  </si>
  <si>
    <t>CONGONHAL</t>
  </si>
  <si>
    <t>CONGONHAS</t>
  </si>
  <si>
    <t>CONGONHAS DO NORTE</t>
  </si>
  <si>
    <t>CONQUISTA</t>
  </si>
  <si>
    <t>CONSELHEIRO LAFAIETE</t>
  </si>
  <si>
    <t>CONSELHEIRO PENA</t>
  </si>
  <si>
    <t>CONSOLACAO</t>
  </si>
  <si>
    <t>CONTAGEM</t>
  </si>
  <si>
    <t>COQUEIRAL</t>
  </si>
  <si>
    <t>CORACAO DE JESUS</t>
  </si>
  <si>
    <t>CORDISBURGO</t>
  </si>
  <si>
    <t>CORDISLANDIA</t>
  </si>
  <si>
    <t>CORINTO</t>
  </si>
  <si>
    <t>COROACI</t>
  </si>
  <si>
    <t>COROMANDEL</t>
  </si>
  <si>
    <t>CORONEL FABRICIANO</t>
  </si>
  <si>
    <t>CORONEL MURTA</t>
  </si>
  <si>
    <t>CORONEL PACHECO</t>
  </si>
  <si>
    <t>CORONEL XAVIER CHAVES</t>
  </si>
  <si>
    <t>CORREGO DANTA</t>
  </si>
  <si>
    <t>CORREGO DO BOM JESUS</t>
  </si>
  <si>
    <t>CORREGO FUNDO</t>
  </si>
  <si>
    <t>CORREGO NOVO</t>
  </si>
  <si>
    <t>COUTO DE MAGALHAES DE MINAS</t>
  </si>
  <si>
    <t>CRISOLITA</t>
  </si>
  <si>
    <t>CRISTAIS</t>
  </si>
  <si>
    <t>CRISTALIA</t>
  </si>
  <si>
    <t>CRISTIANO OTONI</t>
  </si>
  <si>
    <t>CRISTINA</t>
  </si>
  <si>
    <t>CRUCILANDIA</t>
  </si>
  <si>
    <t>CRUZEIRO DA FORTALEZA</t>
  </si>
  <si>
    <t>CRUZILIA</t>
  </si>
  <si>
    <t>CUPARAQUE</t>
  </si>
  <si>
    <t>CURRAL DE DENTRO</t>
  </si>
  <si>
    <t>CURVELO</t>
  </si>
  <si>
    <t>DATAS</t>
  </si>
  <si>
    <t>DELFIM MOREIRA</t>
  </si>
  <si>
    <t>DELFINOPOLIS</t>
  </si>
  <si>
    <t>DELTA</t>
  </si>
  <si>
    <t>DESCOBERTO</t>
  </si>
  <si>
    <t>DESTERRO DE ENTRE RIOS</t>
  </si>
  <si>
    <t>DESTERRO DO MELO</t>
  </si>
  <si>
    <t>DIAMANTINA</t>
  </si>
  <si>
    <t>DIOGO DE VASCONCELOS</t>
  </si>
  <si>
    <t>DIONISIO</t>
  </si>
  <si>
    <t>DIVINESIA</t>
  </si>
  <si>
    <t>DIVINO</t>
  </si>
  <si>
    <t>DIVINO DAS LARANJEIRAS</t>
  </si>
  <si>
    <t>DIVINOLANDIA DE MINAS</t>
  </si>
  <si>
    <t>DIVINOPOLIS</t>
  </si>
  <si>
    <t>DIVISA ALEGRE</t>
  </si>
  <si>
    <t>DIVISA NOVA</t>
  </si>
  <si>
    <t>DIVISOPOLIS</t>
  </si>
  <si>
    <t>DOM BOSCO</t>
  </si>
  <si>
    <t>DOM CAVATI</t>
  </si>
  <si>
    <t>DOM JOAQUIM</t>
  </si>
  <si>
    <t>DOM SILVERIO</t>
  </si>
  <si>
    <t>DOM VICOSO</t>
  </si>
  <si>
    <t>DONA EUSEBIA</t>
  </si>
  <si>
    <t>DORES DE CAMPOS</t>
  </si>
  <si>
    <t>DORES DE GUANHAES</t>
  </si>
  <si>
    <t>DORES DO INDAIA</t>
  </si>
  <si>
    <t>DORES DO TURVO</t>
  </si>
  <si>
    <t>DORESOPOLIS</t>
  </si>
  <si>
    <t>DOURADOQUARA</t>
  </si>
  <si>
    <t>DURANDE</t>
  </si>
  <si>
    <t>ELOI MENDES</t>
  </si>
  <si>
    <t>ENGENHEIRO CALDAS</t>
  </si>
  <si>
    <t>ENGENHEIRO NAVARRO</t>
  </si>
  <si>
    <t>ENTRE FOLHAS</t>
  </si>
  <si>
    <t>ENTRE RIOS DE MINAS</t>
  </si>
  <si>
    <t>ERVALIA</t>
  </si>
  <si>
    <t>ESMERALDAS</t>
  </si>
  <si>
    <t>ESPERA FELIZ</t>
  </si>
  <si>
    <t>ESPINOSA</t>
  </si>
  <si>
    <t>ESPIRITO SANTO DO DOURADO</t>
  </si>
  <si>
    <t>ESTIVA</t>
  </si>
  <si>
    <t>ESTRELA DALVA</t>
  </si>
  <si>
    <t>ESTRELA DO INDAIA</t>
  </si>
  <si>
    <t>ESTRELA DO SUL</t>
  </si>
  <si>
    <t>EUGENOPOLIS</t>
  </si>
  <si>
    <t>EWBANK DA CAMARA</t>
  </si>
  <si>
    <t>EXTREMA</t>
  </si>
  <si>
    <t>FAMA</t>
  </si>
  <si>
    <t>FARIA LEMOS</t>
  </si>
  <si>
    <t>FELICIO DOS SANTOS</t>
  </si>
  <si>
    <t>SAO GONCALO DO RIO PRETO</t>
  </si>
  <si>
    <t>FELISBURGO</t>
  </si>
  <si>
    <t>FELIXLANDIA</t>
  </si>
  <si>
    <t>FERNANDES TOURINHO</t>
  </si>
  <si>
    <t>FERROS</t>
  </si>
  <si>
    <t>FERVEDOURO</t>
  </si>
  <si>
    <t>FLORESTAL</t>
  </si>
  <si>
    <t>FORMIGA</t>
  </si>
  <si>
    <t>FORMOSO</t>
  </si>
  <si>
    <t>FORTALEZA DE MINAS</t>
  </si>
  <si>
    <t>FORTUNA DE MINAS</t>
  </si>
  <si>
    <t>FRANCISCO BADARO</t>
  </si>
  <si>
    <t>FRANCISCO DUMONT</t>
  </si>
  <si>
    <t>FRANCISCO SA</t>
  </si>
  <si>
    <t>FRANCISCOPOLIS</t>
  </si>
  <si>
    <t>FREI GASPAR</t>
  </si>
  <si>
    <t>FREI INOCENCIO</t>
  </si>
  <si>
    <t>FREI LAGONEGRO</t>
  </si>
  <si>
    <t>FRONTEIRA</t>
  </si>
  <si>
    <t>FRONTEIRA DOS VALES</t>
  </si>
  <si>
    <t>FRUTA DE LEITE</t>
  </si>
  <si>
    <t>FRUTAL</t>
  </si>
  <si>
    <t>FUNILANDIA</t>
  </si>
  <si>
    <t>GALILEIA</t>
  </si>
  <si>
    <t>GAMELEIRAS</t>
  </si>
  <si>
    <t>GLAUCILANDIA</t>
  </si>
  <si>
    <t>GOIABEIRA</t>
  </si>
  <si>
    <t>GONCALVES</t>
  </si>
  <si>
    <t>GONZAGA</t>
  </si>
  <si>
    <t>GOUVEIA</t>
  </si>
  <si>
    <t>GOVERNADOR VALADARES</t>
  </si>
  <si>
    <t>GRAO MOGOL</t>
  </si>
  <si>
    <t>GRUPIARA</t>
  </si>
  <si>
    <t>GUANHAES</t>
  </si>
  <si>
    <t>GUAPE</t>
  </si>
  <si>
    <t>GUARACIABA</t>
  </si>
  <si>
    <t>GUARACIAMA</t>
  </si>
  <si>
    <t>GUARANESIA</t>
  </si>
  <si>
    <t>GUARANI</t>
  </si>
  <si>
    <t>GUARARA</t>
  </si>
  <si>
    <t>GUARDA-MOR</t>
  </si>
  <si>
    <t>GUAXUPE</t>
  </si>
  <si>
    <t>GUIDOVAL</t>
  </si>
  <si>
    <t>GUIMARANIA</t>
  </si>
  <si>
    <t>GUIRICEMA</t>
  </si>
  <si>
    <t>GURINHATA</t>
  </si>
  <si>
    <t>HELIODORA</t>
  </si>
  <si>
    <t>IAPU</t>
  </si>
  <si>
    <t>IBERTIOGA</t>
  </si>
  <si>
    <t>IBIA</t>
  </si>
  <si>
    <t>IBIAI</t>
  </si>
  <si>
    <t>IBIRACATU</t>
  </si>
  <si>
    <t>IBIRACI</t>
  </si>
  <si>
    <t>IBIRITE</t>
  </si>
  <si>
    <t>IBITIURA DE MINAS</t>
  </si>
  <si>
    <t>IBITURUNA</t>
  </si>
  <si>
    <t>ICARAI DE MINAS</t>
  </si>
  <si>
    <t>IGARAPE</t>
  </si>
  <si>
    <t>IGARATINGA</t>
  </si>
  <si>
    <t>IGUATAMA</t>
  </si>
  <si>
    <t>IJACI</t>
  </si>
  <si>
    <t>ILICINEA</t>
  </si>
  <si>
    <t>IMBE DE MINAS</t>
  </si>
  <si>
    <t>INCONFIDENTES</t>
  </si>
  <si>
    <t>INDAIABIRA</t>
  </si>
  <si>
    <t>INDIANOPOLIS</t>
  </si>
  <si>
    <t>INGAI</t>
  </si>
  <si>
    <t>INHAPIM</t>
  </si>
  <si>
    <t>INHAUMA</t>
  </si>
  <si>
    <t>INIMUTABA</t>
  </si>
  <si>
    <t>IPABA</t>
  </si>
  <si>
    <t>IPANEMA</t>
  </si>
  <si>
    <t>IPATINGA</t>
  </si>
  <si>
    <t>IPIACU</t>
  </si>
  <si>
    <t>IPUIUNA</t>
  </si>
  <si>
    <t>IRAI DE MINAS</t>
  </si>
  <si>
    <t>ITABIRA</t>
  </si>
  <si>
    <t>ITABIRINHA</t>
  </si>
  <si>
    <t>ITABIRITO</t>
  </si>
  <si>
    <t>ITACAMBIRA</t>
  </si>
  <si>
    <t>ITACARAMBI</t>
  </si>
  <si>
    <t>ITAGUARA</t>
  </si>
  <si>
    <t>ITAIPE</t>
  </si>
  <si>
    <t>ITAJUBA</t>
  </si>
  <si>
    <t>ITAMARANDIBA</t>
  </si>
  <si>
    <t>ITAMARATI DE MINAS</t>
  </si>
  <si>
    <t>ITAMBACURI</t>
  </si>
  <si>
    <t>ITAMBE DO MATO DENTRO</t>
  </si>
  <si>
    <t>ITAMOGI</t>
  </si>
  <si>
    <t>ITAMONTE</t>
  </si>
  <si>
    <t>ITANHANDU</t>
  </si>
  <si>
    <t>ITANHOMI</t>
  </si>
  <si>
    <t>ITAOBIM</t>
  </si>
  <si>
    <t>ITAPAGIPE</t>
  </si>
  <si>
    <t>ITAPECERICA</t>
  </si>
  <si>
    <t>ITAPEVA</t>
  </si>
  <si>
    <t>ITATIAIUCU</t>
  </si>
  <si>
    <t>ITAU DE MINAS</t>
  </si>
  <si>
    <t>ITAUNA</t>
  </si>
  <si>
    <t>ITAVERAVA</t>
  </si>
  <si>
    <t>ITINGA</t>
  </si>
  <si>
    <t>ITUETA</t>
  </si>
  <si>
    <t>ITUIUTABA</t>
  </si>
  <si>
    <t>ITUMIRIM</t>
  </si>
  <si>
    <t>ITURAMA</t>
  </si>
  <si>
    <t>ITUTINGA</t>
  </si>
  <si>
    <t>JABOTICATUBAS</t>
  </si>
  <si>
    <t>JACINTO</t>
  </si>
  <si>
    <t>JACUI</t>
  </si>
  <si>
    <t>JACUTINGA</t>
  </si>
  <si>
    <t>JAGUARACU</t>
  </si>
  <si>
    <t>JAIBA</t>
  </si>
  <si>
    <t>JAMPRUCA</t>
  </si>
  <si>
    <t>JANAUBA</t>
  </si>
  <si>
    <t>JANUARIA</t>
  </si>
  <si>
    <t>JAPARAIBA</t>
  </si>
  <si>
    <t>JAPONVAR</t>
  </si>
  <si>
    <t>JECEABA</t>
  </si>
  <si>
    <t>JENIPAPO DE MINAS</t>
  </si>
  <si>
    <t>JEQUERI</t>
  </si>
  <si>
    <t>JEQUITAI</t>
  </si>
  <si>
    <t>JEQUITIBA</t>
  </si>
  <si>
    <t>JEQUITINHONHA</t>
  </si>
  <si>
    <t>JESUANIA</t>
  </si>
  <si>
    <t>JOAIMA</t>
  </si>
  <si>
    <t>JOANESIA</t>
  </si>
  <si>
    <t>JOAO MONLEVADE</t>
  </si>
  <si>
    <t>JOAO PINHEIRO</t>
  </si>
  <si>
    <t>JOAQUIM FELICIO</t>
  </si>
  <si>
    <t>JORDANIA</t>
  </si>
  <si>
    <t>JOSE GONCALVES DE MINAS</t>
  </si>
  <si>
    <t>JOSE RAYDAN</t>
  </si>
  <si>
    <t>JOSENOPOLIS</t>
  </si>
  <si>
    <t>JUATUBA</t>
  </si>
  <si>
    <t>JUIZ DE FORA</t>
  </si>
  <si>
    <t>JURAMENTO</t>
  </si>
  <si>
    <t>JURUAIA</t>
  </si>
  <si>
    <t>JUVENILIA</t>
  </si>
  <si>
    <t>LADAINHA</t>
  </si>
  <si>
    <t>LAGAMAR</t>
  </si>
  <si>
    <t>LAGOA DA PRATA</t>
  </si>
  <si>
    <t>LAGOA DOS PATOS</t>
  </si>
  <si>
    <t>LAGOA DOURADA</t>
  </si>
  <si>
    <t>LAGOA FORMOSA</t>
  </si>
  <si>
    <t>LAGOA SANTA</t>
  </si>
  <si>
    <t>LAJINHA</t>
  </si>
  <si>
    <t>LAMBARI</t>
  </si>
  <si>
    <t>LAMIM</t>
  </si>
  <si>
    <t>LARANJAL</t>
  </si>
  <si>
    <t>LASSANCE</t>
  </si>
  <si>
    <t>LAVRAS</t>
  </si>
  <si>
    <t>LEANDRO FERREIRA</t>
  </si>
  <si>
    <t>LEME DO PRADO</t>
  </si>
  <si>
    <t>LEOPOLDINA</t>
  </si>
  <si>
    <t>LIBERDADE</t>
  </si>
  <si>
    <t>LIMA DUARTE</t>
  </si>
  <si>
    <t>LIMEIRA DO OESTE</t>
  </si>
  <si>
    <t>LONTRA</t>
  </si>
  <si>
    <t>LUISBURGO</t>
  </si>
  <si>
    <t>LUISLANDIA</t>
  </si>
  <si>
    <t>LUMINARIAS</t>
  </si>
  <si>
    <t>LUZ</t>
  </si>
  <si>
    <t>MACHACALIS</t>
  </si>
  <si>
    <t>MACHADO</t>
  </si>
  <si>
    <t>MADRE DE DEUS DE MINAS</t>
  </si>
  <si>
    <t>MALACACHETA</t>
  </si>
  <si>
    <t>MAMONAS</t>
  </si>
  <si>
    <t>MANGA</t>
  </si>
  <si>
    <t>MANHUACU</t>
  </si>
  <si>
    <t>MANHUMIRIM</t>
  </si>
  <si>
    <t>MANTENA</t>
  </si>
  <si>
    <t>MARAVILHAS</t>
  </si>
  <si>
    <t>MAR DE ESPANHA</t>
  </si>
  <si>
    <t>MARIA DA FE</t>
  </si>
  <si>
    <t>MARIANA</t>
  </si>
  <si>
    <t>MARILAC</t>
  </si>
  <si>
    <t>MARIO CAMPOS</t>
  </si>
  <si>
    <t>MARIPA DE MINAS</t>
  </si>
  <si>
    <t>MARLIERIA</t>
  </si>
  <si>
    <t>MARMELOPOLIS</t>
  </si>
  <si>
    <t>MARTINHO CAMPOS</t>
  </si>
  <si>
    <t>MARTINS SOARES</t>
  </si>
  <si>
    <t>MATA VERDE</t>
  </si>
  <si>
    <t>MATERLANDIA</t>
  </si>
  <si>
    <t>MATEUS LEME</t>
  </si>
  <si>
    <t>MATIAS BARBOSA</t>
  </si>
  <si>
    <t>MATIAS CARDOSO</t>
  </si>
  <si>
    <t>MATIPO</t>
  </si>
  <si>
    <t>MATO VERDE</t>
  </si>
  <si>
    <t>MATOZINHOS</t>
  </si>
  <si>
    <t>MATUTINA</t>
  </si>
  <si>
    <t>MEDEIROS</t>
  </si>
  <si>
    <t>MEDINA</t>
  </si>
  <si>
    <t>MENDES PIMENTEL</t>
  </si>
  <si>
    <t>MERCES</t>
  </si>
  <si>
    <t>MESQUITA</t>
  </si>
  <si>
    <t>MINAS NOVAS</t>
  </si>
  <si>
    <t>MINDURI</t>
  </si>
  <si>
    <t>MIRABELA</t>
  </si>
  <si>
    <t>MIRADOURO</t>
  </si>
  <si>
    <t>MIRAI</t>
  </si>
  <si>
    <t>MIRAVANIA</t>
  </si>
  <si>
    <t>MOEDA</t>
  </si>
  <si>
    <t>MOEMA</t>
  </si>
  <si>
    <t>MONJOLOS</t>
  </si>
  <si>
    <t>MONSENHOR PAULO</t>
  </si>
  <si>
    <t>MONTALVANIA</t>
  </si>
  <si>
    <t>MONTE ALEGRE DE MINAS</t>
  </si>
  <si>
    <t>MONTE AZUL</t>
  </si>
  <si>
    <t>MONTE BELO</t>
  </si>
  <si>
    <t>MONTE CARMELO</t>
  </si>
  <si>
    <t>MONTE FORMOSO</t>
  </si>
  <si>
    <t>MONTE SANTO DE MINAS</t>
  </si>
  <si>
    <t>MONTES CLAROS</t>
  </si>
  <si>
    <t>MONTE SIAO</t>
  </si>
  <si>
    <t>MONTEZUMA</t>
  </si>
  <si>
    <t>MORADA NOVA DE MINAS</t>
  </si>
  <si>
    <t>MORRO DA GARCA</t>
  </si>
  <si>
    <t>MORRO DO PILAR</t>
  </si>
  <si>
    <t>MUNHOZ</t>
  </si>
  <si>
    <t>MURIAE</t>
  </si>
  <si>
    <t>MUTUM</t>
  </si>
  <si>
    <t>MUZAMBINHO</t>
  </si>
  <si>
    <t>NACIP RAYDAN</t>
  </si>
  <si>
    <t>NANUQUE</t>
  </si>
  <si>
    <t>NAQUE</t>
  </si>
  <si>
    <t>NATALANDIA</t>
  </si>
  <si>
    <t>NATERCIA</t>
  </si>
  <si>
    <t>NAZARENO</t>
  </si>
  <si>
    <t>NEPOMUCENO</t>
  </si>
  <si>
    <t>NINHEIRA</t>
  </si>
  <si>
    <t>NOVA BELEM</t>
  </si>
  <si>
    <t>NOVA ERA</t>
  </si>
  <si>
    <t>NOVA LIMA</t>
  </si>
  <si>
    <t>NOVA MODICA</t>
  </si>
  <si>
    <t>NOVA PONTE</t>
  </si>
  <si>
    <t>NOVA PORTEIRINHA</t>
  </si>
  <si>
    <t>NOVA RESENDE</t>
  </si>
  <si>
    <t>NOVA SERRANA</t>
  </si>
  <si>
    <t>NOVO CRUZEIRO</t>
  </si>
  <si>
    <t>NOVO ORIENTE DE MINAS</t>
  </si>
  <si>
    <t>NOVORIZONTE</t>
  </si>
  <si>
    <t>OLARIA</t>
  </si>
  <si>
    <t>OLHOS-D'AGUA</t>
  </si>
  <si>
    <t>OLIMPIO NORONHA</t>
  </si>
  <si>
    <t>OLIVEIRA</t>
  </si>
  <si>
    <t>OLIVEIRA FORTES</t>
  </si>
  <si>
    <t>ONCA DE PITANGUI</t>
  </si>
  <si>
    <t>ORATORIOS</t>
  </si>
  <si>
    <t>ORIZANIA</t>
  </si>
  <si>
    <t>OURO FINO</t>
  </si>
  <si>
    <t>OURO PRETO</t>
  </si>
  <si>
    <t>OURO VERDE DE MINAS</t>
  </si>
  <si>
    <t>PADRE CARVALHO</t>
  </si>
  <si>
    <t>PADRE PARAISO</t>
  </si>
  <si>
    <t>PAINEIRAS</t>
  </si>
  <si>
    <t>PAINS</t>
  </si>
  <si>
    <t>PAI PEDRO</t>
  </si>
  <si>
    <t>PAIVA</t>
  </si>
  <si>
    <t>PALMA</t>
  </si>
  <si>
    <t>PALMOPOLIS</t>
  </si>
  <si>
    <t>PAPAGAIOS</t>
  </si>
  <si>
    <t>PARACATU</t>
  </si>
  <si>
    <t>PARA DE MINAS</t>
  </si>
  <si>
    <t>PARAGUACU</t>
  </si>
  <si>
    <t>PARAISOPOLIS</t>
  </si>
  <si>
    <t>PARAOPEBA</t>
  </si>
  <si>
    <t>PASSABEM</t>
  </si>
  <si>
    <t>PASSA QUATRO</t>
  </si>
  <si>
    <t>PASSA TEMPO</t>
  </si>
  <si>
    <t>PASSA-VINTE</t>
  </si>
  <si>
    <t>PASSOS</t>
  </si>
  <si>
    <t>PATIS</t>
  </si>
  <si>
    <t>PATOS DE MINAS</t>
  </si>
  <si>
    <t>PATROCINIO</t>
  </si>
  <si>
    <t>PATROCINIO DO MURIAE</t>
  </si>
  <si>
    <t>PAULA CANDIDO</t>
  </si>
  <si>
    <t>PAULISTAS</t>
  </si>
  <si>
    <t>PAVAO</t>
  </si>
  <si>
    <t>PECANHA</t>
  </si>
  <si>
    <t>PEDRA AZUL</t>
  </si>
  <si>
    <t>PEDRA BONITA</t>
  </si>
  <si>
    <t>PEDRA DO ANTA</t>
  </si>
  <si>
    <t>PEDRA DO INDAIA</t>
  </si>
  <si>
    <t>PEDRA DOURADA</t>
  </si>
  <si>
    <t>PEDRALVA</t>
  </si>
  <si>
    <t>PEDRAS DE MARIA DA CRUZ</t>
  </si>
  <si>
    <t>PEDRINOPOLIS</t>
  </si>
  <si>
    <t>PEDRO LEOPOLDO</t>
  </si>
  <si>
    <t>PEDRO TEIXEIRA</t>
  </si>
  <si>
    <t>PEQUERI</t>
  </si>
  <si>
    <t>PEQUI</t>
  </si>
  <si>
    <t>PERDIGAO</t>
  </si>
  <si>
    <t>PERDIZES</t>
  </si>
  <si>
    <t>PERDOES</t>
  </si>
  <si>
    <t>PERIQUITO</t>
  </si>
  <si>
    <t>PESCADOR</t>
  </si>
  <si>
    <t>PIAU</t>
  </si>
  <si>
    <t>PIEDADE DE CARATINGA</t>
  </si>
  <si>
    <t>PIEDADE DE PONTE NOVA</t>
  </si>
  <si>
    <t>PIEDADE DO RIO GRANDE</t>
  </si>
  <si>
    <t>PIEDADE DOS GERAIS</t>
  </si>
  <si>
    <t>PIMENTA</t>
  </si>
  <si>
    <t>PINGO-D'AGUA</t>
  </si>
  <si>
    <t>PINTOPOLIS</t>
  </si>
  <si>
    <t>PIRACEMA</t>
  </si>
  <si>
    <t>PIRAJUBA</t>
  </si>
  <si>
    <t>PIRANGA</t>
  </si>
  <si>
    <t>PIRANGUCU</t>
  </si>
  <si>
    <t>PIRANGUINHO</t>
  </si>
  <si>
    <t>PIRAPETINGA</t>
  </si>
  <si>
    <t>PIRAPORA</t>
  </si>
  <si>
    <t>PIRAUBA</t>
  </si>
  <si>
    <t>PITANGUI</t>
  </si>
  <si>
    <t>PIUMHI</t>
  </si>
  <si>
    <t>PLANURA</t>
  </si>
  <si>
    <t>POCO FUNDO</t>
  </si>
  <si>
    <t>POCOS DE CALDAS</t>
  </si>
  <si>
    <t>POCRANE</t>
  </si>
  <si>
    <t>POMPEU</t>
  </si>
  <si>
    <t>PONTE NOVA</t>
  </si>
  <si>
    <t>PONTO CHIQUE</t>
  </si>
  <si>
    <t>PONTO DOS VOLANTES</t>
  </si>
  <si>
    <t>PORTEIRINHA</t>
  </si>
  <si>
    <t>PORTO FIRME</t>
  </si>
  <si>
    <t>POTE</t>
  </si>
  <si>
    <t>POUSO ALEGRE</t>
  </si>
  <si>
    <t>POUSO ALTO</t>
  </si>
  <si>
    <t>PRADOS</t>
  </si>
  <si>
    <t>PRATAPOLIS</t>
  </si>
  <si>
    <t>PRATINHA</t>
  </si>
  <si>
    <t>PRESIDENTE BERNARDES</t>
  </si>
  <si>
    <t>PRESIDENTE KUBITSCHEK</t>
  </si>
  <si>
    <t>PRESIDENTE OLEGARIO</t>
  </si>
  <si>
    <t>ALTO JEQUITIBA</t>
  </si>
  <si>
    <t>PRUDENTE DE MORAIS</t>
  </si>
  <si>
    <t>QUARTEL GERAL</t>
  </si>
  <si>
    <t>QUELUZITO</t>
  </si>
  <si>
    <t>RAPOSOS</t>
  </si>
  <si>
    <t>RAUL SOARES</t>
  </si>
  <si>
    <t>RECREIO</t>
  </si>
  <si>
    <t>REDUTO</t>
  </si>
  <si>
    <t>RESENDE COSTA</t>
  </si>
  <si>
    <t>RESPLENDOR</t>
  </si>
  <si>
    <t>RESSAQUINHA</t>
  </si>
  <si>
    <t>RIACHO DOS MACHADOS</t>
  </si>
  <si>
    <t>RIBEIRAO DAS NEVES</t>
  </si>
  <si>
    <t>RIBEIRAO VERMELHO</t>
  </si>
  <si>
    <t>RIO ACIMA</t>
  </si>
  <si>
    <t>RIO CASCA</t>
  </si>
  <si>
    <t>RIO DOCE</t>
  </si>
  <si>
    <t>RIO DO PRADO</t>
  </si>
  <si>
    <t>RIO ESPERA</t>
  </si>
  <si>
    <t>RIO MANSO</t>
  </si>
  <si>
    <t>RIO NOVO</t>
  </si>
  <si>
    <t>RIO PARANAIBA</t>
  </si>
  <si>
    <t>RIO PARDO DE MINAS</t>
  </si>
  <si>
    <t>RIO PIRACICABA</t>
  </si>
  <si>
    <t>RIO POMBA</t>
  </si>
  <si>
    <t>RIO PRETO</t>
  </si>
  <si>
    <t>RIO VERMELHO</t>
  </si>
  <si>
    <t>RITAPOLIS</t>
  </si>
  <si>
    <t>ROCHEDO DE MINAS</t>
  </si>
  <si>
    <t>RODEIRO</t>
  </si>
  <si>
    <t>ROMARIA</t>
  </si>
  <si>
    <t>ROSARIO DA LIMEIRA</t>
  </si>
  <si>
    <t>RUBELITA</t>
  </si>
  <si>
    <t>RUBIM</t>
  </si>
  <si>
    <t>SABARA</t>
  </si>
  <si>
    <t>SABINOPOLIS</t>
  </si>
  <si>
    <t>SACRAMENTO</t>
  </si>
  <si>
    <t>SALINAS</t>
  </si>
  <si>
    <t>SALTO DA DIVISA</t>
  </si>
  <si>
    <t>SANTA BARBARA DO LESTE</t>
  </si>
  <si>
    <t>SANTA BARBARA DO MONTE VERDE</t>
  </si>
  <si>
    <t>SANTA BARBARA DO TUGURIO</t>
  </si>
  <si>
    <t>SANTA CRUZ DE MINAS</t>
  </si>
  <si>
    <t>SANTA CRUZ DE SALINAS</t>
  </si>
  <si>
    <t>SANTA CRUZ DO ESCALVADO</t>
  </si>
  <si>
    <t>SANTA EFIGENIA DE MINAS</t>
  </si>
  <si>
    <t>SANTA FE DE MINAS</t>
  </si>
  <si>
    <t>SANTA HELENA DE MINAS</t>
  </si>
  <si>
    <t>SANTA JULIANA</t>
  </si>
  <si>
    <t>SANTA MARGARIDA</t>
  </si>
  <si>
    <t>SANTA MARIA DE ITABIRA</t>
  </si>
  <si>
    <t>SANTA MARIA DO SALTO</t>
  </si>
  <si>
    <t>SANTA MARIA DO SUACUI</t>
  </si>
  <si>
    <t>SANTANA DA VARGEM</t>
  </si>
  <si>
    <t>SANTANA DE CATAGUASES</t>
  </si>
  <si>
    <t>SANTANA DE PIRAPAMA</t>
  </si>
  <si>
    <t>SANTANA DO DESERTO</t>
  </si>
  <si>
    <t>SANTANA DO GARAMBEU</t>
  </si>
  <si>
    <t>SANTANA DO JACARE</t>
  </si>
  <si>
    <t>SANTANA DO MANHUACU</t>
  </si>
  <si>
    <t>SANTANA DO PARAISO</t>
  </si>
  <si>
    <t>SANTANA DO RIACHO</t>
  </si>
  <si>
    <t>SANTANA DOS MONTES</t>
  </si>
  <si>
    <t>SANTA RITA DE CALDAS</t>
  </si>
  <si>
    <t>SANTA RITA DE JACUTINGA</t>
  </si>
  <si>
    <t>SANTA RITA DE MINAS</t>
  </si>
  <si>
    <t>SANTA RITA DE IBITIPOCA</t>
  </si>
  <si>
    <t>SANTA RITA DO ITUETO</t>
  </si>
  <si>
    <t>SANTA RITA DO SAPUCAI</t>
  </si>
  <si>
    <t>SANTA ROSA DA SERRA</t>
  </si>
  <si>
    <t>SANTA VITORIA</t>
  </si>
  <si>
    <t>SANTO ANTONIO DO AMPARO</t>
  </si>
  <si>
    <t>SANTO ANTONIO DO AVENTUREIRO</t>
  </si>
  <si>
    <t>SANTO ANTONIO DO GRAMA</t>
  </si>
  <si>
    <t>SANTO ANTONIO DO ITAMBE</t>
  </si>
  <si>
    <t>SANTO ANTONIO DO JACINTO</t>
  </si>
  <si>
    <t>SANTO ANTONIO DO MONTE</t>
  </si>
  <si>
    <t>SANTO ANTONIO DO RETIRO</t>
  </si>
  <si>
    <t>SANTO ANTONIO DO RIO ABAIXO</t>
  </si>
  <si>
    <t>SANTO HIPOLITO</t>
  </si>
  <si>
    <t>SANTOS DUMONT</t>
  </si>
  <si>
    <t>SAO BENTO ABADE</t>
  </si>
  <si>
    <t>SAO BRAS DO SUACUI</t>
  </si>
  <si>
    <t>SAO DOMINGOS DAS DORES</t>
  </si>
  <si>
    <t>SAO DOMINGOS DO PRATA</t>
  </si>
  <si>
    <t>SAO FELIX DE MINAS</t>
  </si>
  <si>
    <t>SAO FRANCISCO DE PAULA</t>
  </si>
  <si>
    <t>SAO FRANCISCO DE SALES</t>
  </si>
  <si>
    <t>SAO FRANCISCO DO GLORIA</t>
  </si>
  <si>
    <t>SAO GERALDO</t>
  </si>
  <si>
    <t>SAO GERALDO DA PIEDADE</t>
  </si>
  <si>
    <t>SAO GERALDO DO BAIXIO</t>
  </si>
  <si>
    <t>SAO GONCALO DO ABAETE</t>
  </si>
  <si>
    <t>SAO GONCALO DO PARA</t>
  </si>
  <si>
    <t>SAO GONCALO DO RIO ABAIXO</t>
  </si>
  <si>
    <t>SAO GONCALO DO SAPUCAI</t>
  </si>
  <si>
    <t>SAO GOTARDO</t>
  </si>
  <si>
    <t>SAO JOAO BATISTA DO GLORIA</t>
  </si>
  <si>
    <t>SAO JOAO DA LAGOA</t>
  </si>
  <si>
    <t>SAO JOAO DA MATA</t>
  </si>
  <si>
    <t>SAO JOAO DA PONTE</t>
  </si>
  <si>
    <t>SAO JOAO DAS MISSOES</t>
  </si>
  <si>
    <t>SAO JOAO DEL REI</t>
  </si>
  <si>
    <t>SAO JOAO DO MANHUACU</t>
  </si>
  <si>
    <t>SAO JOAO DO MANTENINHA</t>
  </si>
  <si>
    <t>SAO JOAO DO ORIENTE</t>
  </si>
  <si>
    <t>SAO JOAO DO PACUI</t>
  </si>
  <si>
    <t>SAO JOAO EVANGELISTA</t>
  </si>
  <si>
    <t>SAO JOAO NEPOMUCENO</t>
  </si>
  <si>
    <t>SAO JOAQUIM DE BICAS</t>
  </si>
  <si>
    <t>SAO JOSE DA BARRA</t>
  </si>
  <si>
    <t>SAO JOSE DA LAPA</t>
  </si>
  <si>
    <t>SAO JOSE DA SAFIRA</t>
  </si>
  <si>
    <t>SAO JOSE DA VARGINHA</t>
  </si>
  <si>
    <t>SAO JOSE DO ALEGRE</t>
  </si>
  <si>
    <t>SAO JOSE DO GOIABAL</t>
  </si>
  <si>
    <t>SAO JOSE DO JACURI</t>
  </si>
  <si>
    <t>SAO JOSE DO MANTIMENTO</t>
  </si>
  <si>
    <t>SAO LOURENCO</t>
  </si>
  <si>
    <t>SAO MIGUEL DO ANTA</t>
  </si>
  <si>
    <t>SAO PEDRO DA UNIAO</t>
  </si>
  <si>
    <t>SAO PEDRO DOS FERROS</t>
  </si>
  <si>
    <t>SAO PEDRO DO SUACUI</t>
  </si>
  <si>
    <t>SAO ROMAO</t>
  </si>
  <si>
    <t>SAO ROQUE DE MINAS</t>
  </si>
  <si>
    <t>SAO SEBASTIAO DA BELA VISTA</t>
  </si>
  <si>
    <t>SAO SEBASTIAO DA VARGEM ALEGRE</t>
  </si>
  <si>
    <t>SAO SEBASTIAO DO ANTA</t>
  </si>
  <si>
    <t>SAO SEBASTIAO DO MARANHAO</t>
  </si>
  <si>
    <t>SAO SEBASTIAO DO OESTE</t>
  </si>
  <si>
    <t>SAO SEBASTIAO DO PARAISO</t>
  </si>
  <si>
    <t>SAO SEBASTIAO DO RIO PRETO</t>
  </si>
  <si>
    <t>SAO SEBASTIAO DO RIO VERDE</t>
  </si>
  <si>
    <t>SAO TIAGO</t>
  </si>
  <si>
    <t>SAO TOMAS DE AQUINO</t>
  </si>
  <si>
    <t>SAO THOME DAS LETRAS</t>
  </si>
  <si>
    <t>SAO VICENTE DE MINAS</t>
  </si>
  <si>
    <t>SAPUCAI-MIRIM</t>
  </si>
  <si>
    <t>SARDOA</t>
  </si>
  <si>
    <t>SARZEDO</t>
  </si>
  <si>
    <t>SETUBINHA</t>
  </si>
  <si>
    <t>SEM-PEIXE</t>
  </si>
  <si>
    <t>SENADOR AMARAL</t>
  </si>
  <si>
    <t>SENADOR CORTES</t>
  </si>
  <si>
    <t>SENADOR FIRMINO</t>
  </si>
  <si>
    <t>SENADOR JOSE BENTO</t>
  </si>
  <si>
    <t>SENADOR MODESTINO GONCALVES</t>
  </si>
  <si>
    <t>SENHORA DE OLIVEIRA</t>
  </si>
  <si>
    <t>SENHORA DO PORTO</t>
  </si>
  <si>
    <t>SENHORA DOS REMEDIOS</t>
  </si>
  <si>
    <t>SERICITA</t>
  </si>
  <si>
    <t>SERITINGA</t>
  </si>
  <si>
    <t>SERRA AZUL DE MINAS</t>
  </si>
  <si>
    <t>SERRA DA SAUDADE</t>
  </si>
  <si>
    <t>SERRA DOS AIMORES</t>
  </si>
  <si>
    <t>SERRA DO SALITRE</t>
  </si>
  <si>
    <t>SERRANIA</t>
  </si>
  <si>
    <t>SERRANOPOLIS DE MINAS</t>
  </si>
  <si>
    <t>SERRANOS</t>
  </si>
  <si>
    <t>SERRO</t>
  </si>
  <si>
    <t>SETE LAGOAS</t>
  </si>
  <si>
    <t>SILVEIRANIA</t>
  </si>
  <si>
    <t>SILVIANOPOLIS</t>
  </si>
  <si>
    <t>SIMAO PEREIRA</t>
  </si>
  <si>
    <t>SIMONESIA</t>
  </si>
  <si>
    <t>SOBRALIA</t>
  </si>
  <si>
    <t>SOLEDADE DE MINAS</t>
  </si>
  <si>
    <t>TABULEIRO</t>
  </si>
  <si>
    <t>TAIOBEIRAS</t>
  </si>
  <si>
    <t>TAPARUBA</t>
  </si>
  <si>
    <t>TAPIRA</t>
  </si>
  <si>
    <t>TAPIRAI</t>
  </si>
  <si>
    <t>TAQUARACU DE MINAS</t>
  </si>
  <si>
    <t>TARUMIRIM</t>
  </si>
  <si>
    <t>TEIXEIRAS</t>
  </si>
  <si>
    <t>TEOFILO OTONI</t>
  </si>
  <si>
    <t>TIMOTEO</t>
  </si>
  <si>
    <t>TIRADENTES</t>
  </si>
  <si>
    <t>TIROS</t>
  </si>
  <si>
    <t>TOCANTINS</t>
  </si>
  <si>
    <t>TOCOS DO MOJI</t>
  </si>
  <si>
    <t>TOLEDO</t>
  </si>
  <si>
    <t>TOMBOS</t>
  </si>
  <si>
    <t>TRES CORACOES</t>
  </si>
  <si>
    <t>TRES MARIAS</t>
  </si>
  <si>
    <t>TRES PONTAS</t>
  </si>
  <si>
    <t>TUMIRITINGA</t>
  </si>
  <si>
    <t>TUPACIGUARA</t>
  </si>
  <si>
    <t>TURMALINA</t>
  </si>
  <si>
    <t>TURVOLANDIA</t>
  </si>
  <si>
    <t>UBA</t>
  </si>
  <si>
    <t>UBAI</t>
  </si>
  <si>
    <t>UBAPORANGA</t>
  </si>
  <si>
    <t>UBERABA</t>
  </si>
  <si>
    <t>UBERLANDIA</t>
  </si>
  <si>
    <t>UMBURATIBA</t>
  </si>
  <si>
    <t>UNAI</t>
  </si>
  <si>
    <t>UNIAO DE MINAS</t>
  </si>
  <si>
    <t>URUANA DE MINAS</t>
  </si>
  <si>
    <t>URUCANIA</t>
  </si>
  <si>
    <t>URUCUIA</t>
  </si>
  <si>
    <t>VARGEM ALEGRE</t>
  </si>
  <si>
    <t>VARGEM BONITA</t>
  </si>
  <si>
    <t>VARGEM GRANDE DO RIO PARDO</t>
  </si>
  <si>
    <t>VARGINHA</t>
  </si>
  <si>
    <t>VARJAO DE MINAS</t>
  </si>
  <si>
    <t>VARZEA DA PALMA</t>
  </si>
  <si>
    <t>VARZELANDIA</t>
  </si>
  <si>
    <t>VAZANTE</t>
  </si>
  <si>
    <t>VERDELANDIA</t>
  </si>
  <si>
    <t>VEREDINHA</t>
  </si>
  <si>
    <t>VERISSIMO</t>
  </si>
  <si>
    <t>VERMELHO NOVO</t>
  </si>
  <si>
    <t>VESPASIANO</t>
  </si>
  <si>
    <t>VIEIRAS</t>
  </si>
  <si>
    <t>MATHIAS LOBATO</t>
  </si>
  <si>
    <t>VIRGEM DA LAPA</t>
  </si>
  <si>
    <t>VIRGINIA</t>
  </si>
  <si>
    <t>VIRGINOPOLIS</t>
  </si>
  <si>
    <t>VIRGOLANDIA</t>
  </si>
  <si>
    <t>VISCONDE DO RIO BRANCO</t>
  </si>
  <si>
    <t>VOLTA GRANDE</t>
  </si>
  <si>
    <t>WENCESLAU BRAZ</t>
  </si>
  <si>
    <t>ES</t>
  </si>
  <si>
    <t>AFONSO CLAUDIO</t>
  </si>
  <si>
    <t>AGUIA BRANCA</t>
  </si>
  <si>
    <t>AGUA DOCE DO NORTE</t>
  </si>
  <si>
    <t>ALEGRE</t>
  </si>
  <si>
    <t>ALFREDO CHAVES</t>
  </si>
  <si>
    <t>ALTO RIO NOVO</t>
  </si>
  <si>
    <t>ANCHIETA</t>
  </si>
  <si>
    <t>APIACA</t>
  </si>
  <si>
    <t>ARACRUZ</t>
  </si>
  <si>
    <t>ATILIO VIVACQUA</t>
  </si>
  <si>
    <t>BAIXO GUANDU</t>
  </si>
  <si>
    <t>BARRA DE SAO FRANCISCO</t>
  </si>
  <si>
    <t>BOM JESUS DO NORTE</t>
  </si>
  <si>
    <t>BREJETUBA</t>
  </si>
  <si>
    <t>CACHOEIRO DE ITAPEMIRIM</t>
  </si>
  <si>
    <t>CARIACICA</t>
  </si>
  <si>
    <t>CASTELO</t>
  </si>
  <si>
    <t>COLATINA</t>
  </si>
  <si>
    <t>CONCEICAO DA BARRA</t>
  </si>
  <si>
    <t>CONCEICAO DO CASTELO</t>
  </si>
  <si>
    <t>DIVINO DE SAO LOURENCO</t>
  </si>
  <si>
    <t>DOMINGOS MARTINS</t>
  </si>
  <si>
    <t>DORES DO RIO PRETO</t>
  </si>
  <si>
    <t>ECOPORANGA</t>
  </si>
  <si>
    <t>FUNDAO</t>
  </si>
  <si>
    <t>GOVERNADOR LINDENBERG</t>
  </si>
  <si>
    <t>GUACUI</t>
  </si>
  <si>
    <t>GUARAPARI</t>
  </si>
  <si>
    <t>IBATIBA</t>
  </si>
  <si>
    <t>IBIRACU</t>
  </si>
  <si>
    <t>IBITIRAMA</t>
  </si>
  <si>
    <t>ICONHA</t>
  </si>
  <si>
    <t>IRUPI</t>
  </si>
  <si>
    <t>ITAGUACU</t>
  </si>
  <si>
    <t>ITAPEMIRIM</t>
  </si>
  <si>
    <t>ITARANA</t>
  </si>
  <si>
    <t>IUNA</t>
  </si>
  <si>
    <t>JAGUARE</t>
  </si>
  <si>
    <t>JERONIMO MONTEIRO</t>
  </si>
  <si>
    <t>JOAO NEIVA</t>
  </si>
  <si>
    <t>LARANJA DA TERRA</t>
  </si>
  <si>
    <t>LINHARES</t>
  </si>
  <si>
    <t>MANTENOPOLIS</t>
  </si>
  <si>
    <t>MARATAIZES</t>
  </si>
  <si>
    <t>MARECHAL FLORIANO</t>
  </si>
  <si>
    <t>MARILANDIA</t>
  </si>
  <si>
    <t>MIMOSO DO SUL</t>
  </si>
  <si>
    <t>MONTANHA</t>
  </si>
  <si>
    <t>MUCURICI</t>
  </si>
  <si>
    <t>MUNIZ FREIRE</t>
  </si>
  <si>
    <t>MUQUI</t>
  </si>
  <si>
    <t>NOVA VENECIA</t>
  </si>
  <si>
    <t>PANCAS</t>
  </si>
  <si>
    <t>PEDRO CANARIO</t>
  </si>
  <si>
    <t>PINHEIROS</t>
  </si>
  <si>
    <t>PIUMA</t>
  </si>
  <si>
    <t>PONTO BELO</t>
  </si>
  <si>
    <t>RIO BANANAL</t>
  </si>
  <si>
    <t>RIO NOVO DO SUL</t>
  </si>
  <si>
    <t>SANTA LEOPOLDINA</t>
  </si>
  <si>
    <t>SANTA MARIA DE JETIBA</t>
  </si>
  <si>
    <t>SANTA TERESA</t>
  </si>
  <si>
    <t>SAO DOMINGOS DO NORTE</t>
  </si>
  <si>
    <t>SAO GABRIEL DA PALHA</t>
  </si>
  <si>
    <t>SAO JOSE DO CALCADO</t>
  </si>
  <si>
    <t>SAO MATEUS</t>
  </si>
  <si>
    <t>SAO ROQUE DO CANAA</t>
  </si>
  <si>
    <t>SERRA</t>
  </si>
  <si>
    <t>SOORETAMA</t>
  </si>
  <si>
    <t>VARGEM ALTA</t>
  </si>
  <si>
    <t>VENDA NOVA DO IMIGRANTE</t>
  </si>
  <si>
    <t>VILA PAVAO</t>
  </si>
  <si>
    <t>VILA VALERIO</t>
  </si>
  <si>
    <t>VILA VELHA</t>
  </si>
  <si>
    <t>VITORIA</t>
  </si>
  <si>
    <t>RJ</t>
  </si>
  <si>
    <t>ANGRA DOS REIS</t>
  </si>
  <si>
    <t>APERIBE</t>
  </si>
  <si>
    <t>ARARUAMA</t>
  </si>
  <si>
    <t>AREAL</t>
  </si>
  <si>
    <t>ARMACAO DOS BUZIOS</t>
  </si>
  <si>
    <t>ARRAIAL DO CABO</t>
  </si>
  <si>
    <t>BARRA DO PIRAI</t>
  </si>
  <si>
    <t>BARRA MANSA</t>
  </si>
  <si>
    <t>BELFORD ROXO</t>
  </si>
  <si>
    <t>BOM JESUS DO ITABAPOANA</t>
  </si>
  <si>
    <t>CABO FRIO</t>
  </si>
  <si>
    <t>CACHOEIRAS DE MACACU</t>
  </si>
  <si>
    <t>CAMBUCI</t>
  </si>
  <si>
    <t>CARAPEBUS</t>
  </si>
  <si>
    <t>COMENDADOR LEVY GASPARIAN</t>
  </si>
  <si>
    <t>CAMPOS DOS GOYTACAZES</t>
  </si>
  <si>
    <t>CARDOSO MOREIRA</t>
  </si>
  <si>
    <t>CARMO</t>
  </si>
  <si>
    <t>CASIMIRO DE ABREU</t>
  </si>
  <si>
    <t>CONCEICAO DE MACABU</t>
  </si>
  <si>
    <t>CORDEIRO</t>
  </si>
  <si>
    <t>DUAS BARRAS</t>
  </si>
  <si>
    <t>DUQUE DE CAXIAS</t>
  </si>
  <si>
    <t>ENGENHEIRO PAULO DE FRONTIN</t>
  </si>
  <si>
    <t>GUAPIMIRIM</t>
  </si>
  <si>
    <t>IGUABA GRANDE</t>
  </si>
  <si>
    <t>ITABORAI</t>
  </si>
  <si>
    <t>ITAGUAI</t>
  </si>
  <si>
    <t>ITALVA</t>
  </si>
  <si>
    <t>ITAOCARA</t>
  </si>
  <si>
    <t>ITAPERUNA</t>
  </si>
  <si>
    <t>ITATIAIA</t>
  </si>
  <si>
    <t>JAPERI</t>
  </si>
  <si>
    <t>LAJE DO MURIAE</t>
  </si>
  <si>
    <t>MACAE</t>
  </si>
  <si>
    <t>MACUCO</t>
  </si>
  <si>
    <t>MAGE</t>
  </si>
  <si>
    <t>MANGARATIBA</t>
  </si>
  <si>
    <t>MARICA</t>
  </si>
  <si>
    <t>MENDES</t>
  </si>
  <si>
    <t>MIGUEL PEREIRA</t>
  </si>
  <si>
    <t>MIRACEMA</t>
  </si>
  <si>
    <t>NILOPOLIS</t>
  </si>
  <si>
    <t>NITEROI</t>
  </si>
  <si>
    <t>NOVA FRIBURGO</t>
  </si>
  <si>
    <t>NOVA IGUACU</t>
  </si>
  <si>
    <t>PARACAMBI</t>
  </si>
  <si>
    <t>PARAIBA DO SUL</t>
  </si>
  <si>
    <t>PARATY</t>
  </si>
  <si>
    <t>PATY DO ALFERES</t>
  </si>
  <si>
    <t>PETROPOLIS</t>
  </si>
  <si>
    <t>PINHEIRAL</t>
  </si>
  <si>
    <t>PIRAI</t>
  </si>
  <si>
    <t>PORCIUNCULA</t>
  </si>
  <si>
    <t>PORTO REAL</t>
  </si>
  <si>
    <t>QUATIS</t>
  </si>
  <si>
    <t>QUEIMADOS</t>
  </si>
  <si>
    <t>QUISSAMA</t>
  </si>
  <si>
    <t>RESENDE</t>
  </si>
  <si>
    <t>RIO BONITO</t>
  </si>
  <si>
    <t>RIO CLARO</t>
  </si>
  <si>
    <t>RIO DAS FLORES</t>
  </si>
  <si>
    <t>RIO DAS OSTRAS</t>
  </si>
  <si>
    <t>RIO DE JANEIRO</t>
  </si>
  <si>
    <t>SANTA MARIA MADALENA</t>
  </si>
  <si>
    <t>SANTO ANTONIO DE PADUA</t>
  </si>
  <si>
    <t>SAO FRANCISCO DE ITABAPOANA</t>
  </si>
  <si>
    <t>SAO FIDELIS</t>
  </si>
  <si>
    <t>SAO GONCALO</t>
  </si>
  <si>
    <t>SAO JOAO DA BARRA</t>
  </si>
  <si>
    <t>SAO JOAO DE MERITI</t>
  </si>
  <si>
    <t>SAO JOSE DE UBA</t>
  </si>
  <si>
    <t>SAO JOSE DO VALE DO RIO PRETO</t>
  </si>
  <si>
    <t>SAO PEDRO DA ALDEIA</t>
  </si>
  <si>
    <t>SAO SEBASTIAO DO ALTO</t>
  </si>
  <si>
    <t>SAQUAREMA</t>
  </si>
  <si>
    <t>SEROPEDICA</t>
  </si>
  <si>
    <t>SILVA JARDIM</t>
  </si>
  <si>
    <t>SUMIDOURO</t>
  </si>
  <si>
    <t>TANGUA</t>
  </si>
  <si>
    <t>TERESOPOLIS</t>
  </si>
  <si>
    <t>TRAJANO DE MORAES</t>
  </si>
  <si>
    <t>TRES RIOS</t>
  </si>
  <si>
    <t>VARRE-SAI</t>
  </si>
  <si>
    <t>VASSOURAS</t>
  </si>
  <si>
    <t>VOLTA REDONDA</t>
  </si>
  <si>
    <t>SP</t>
  </si>
  <si>
    <t>ADAMANTINA</t>
  </si>
  <si>
    <t>ADOLFO</t>
  </si>
  <si>
    <t>AGUAI</t>
  </si>
  <si>
    <t>AGUAS DA PRATA</t>
  </si>
  <si>
    <t>AGUAS DE LINDOIA</t>
  </si>
  <si>
    <t>AGUAS DE SANTA BARBARA</t>
  </si>
  <si>
    <t>AGUAS DE SAO PEDRO</t>
  </si>
  <si>
    <t>AGUDOS</t>
  </si>
  <si>
    <t>ALAMBARI</t>
  </si>
  <si>
    <t>ALFREDO MARCONDES</t>
  </si>
  <si>
    <t>ALTAIR</t>
  </si>
  <si>
    <t>ALTINOPOLIS</t>
  </si>
  <si>
    <t>ALUMINIO</t>
  </si>
  <si>
    <t>ALVARES FLORENCE</t>
  </si>
  <si>
    <t>ALVARES MACHADO</t>
  </si>
  <si>
    <t>ALVARO DE CARVALHO</t>
  </si>
  <si>
    <t>ALVINLANDIA</t>
  </si>
  <si>
    <t>AMERICANA</t>
  </si>
  <si>
    <t>AMERICO BRASILIENSE</t>
  </si>
  <si>
    <t>AMERICO DE CAMPOS</t>
  </si>
  <si>
    <t>ANALANDIA</t>
  </si>
  <si>
    <t>ANDRADINA</t>
  </si>
  <si>
    <t>ANGATUBA</t>
  </si>
  <si>
    <t>ANHEMBI</t>
  </si>
  <si>
    <t>ANHUMAS</t>
  </si>
  <si>
    <t>APARECIDA D'OESTE</t>
  </si>
  <si>
    <t>APIAI</t>
  </si>
  <si>
    <t>ARACARIGUAMA</t>
  </si>
  <si>
    <t>ARACATUBA</t>
  </si>
  <si>
    <t>ARACOIABA DA SERRA</t>
  </si>
  <si>
    <t>ARAMINA</t>
  </si>
  <si>
    <t>ARANDU</t>
  </si>
  <si>
    <t>ARAPEI</t>
  </si>
  <si>
    <t>ARARAQUARA</t>
  </si>
  <si>
    <t>ARARAS</t>
  </si>
  <si>
    <t>ARCO-IRIS</t>
  </si>
  <si>
    <t>AREALVA</t>
  </si>
  <si>
    <t>AREIAS</t>
  </si>
  <si>
    <t>AREIOPOLIS</t>
  </si>
  <si>
    <t>ARIRANHA</t>
  </si>
  <si>
    <t>ARTUR NOGUEIRA</t>
  </si>
  <si>
    <t>ARUJA</t>
  </si>
  <si>
    <t>ASPASIA</t>
  </si>
  <si>
    <t>ASSIS</t>
  </si>
  <si>
    <t>ATIBAIA</t>
  </si>
  <si>
    <t>AURIFLAMA</t>
  </si>
  <si>
    <t>AVAI</t>
  </si>
  <si>
    <t>AVANHANDAVA</t>
  </si>
  <si>
    <t>AVARE</t>
  </si>
  <si>
    <t>BADY BASSITT</t>
  </si>
  <si>
    <t>BALBINOS</t>
  </si>
  <si>
    <t>BALSAMO</t>
  </si>
  <si>
    <t>BANANAL</t>
  </si>
  <si>
    <t>BARAO DE ANTONINA</t>
  </si>
  <si>
    <t>BARBOSA</t>
  </si>
  <si>
    <t>BARIRI</t>
  </si>
  <si>
    <t>BARRA BONITA</t>
  </si>
  <si>
    <t>BARRA DO CHAPEU</t>
  </si>
  <si>
    <t>BARRA DO TURVO</t>
  </si>
  <si>
    <t>BARRETOS</t>
  </si>
  <si>
    <t>BARRINHA</t>
  </si>
  <si>
    <t>BARUERI</t>
  </si>
  <si>
    <t>BASTOS</t>
  </si>
  <si>
    <t>BATATAIS</t>
  </si>
  <si>
    <t>BAURU</t>
  </si>
  <si>
    <t>BEBEDOURO</t>
  </si>
  <si>
    <t>BENTO DE ABREU</t>
  </si>
  <si>
    <t>BERNARDINO DE CAMPOS</t>
  </si>
  <si>
    <t>BERTIOGA</t>
  </si>
  <si>
    <t>BILAC</t>
  </si>
  <si>
    <t>BIRIGUI</t>
  </si>
  <si>
    <t>BIRITIBA-MIRIM</t>
  </si>
  <si>
    <t>BOA ESPERANCA DO SUL</t>
  </si>
  <si>
    <t>BOFETE</t>
  </si>
  <si>
    <t>BOITUVA</t>
  </si>
  <si>
    <t>BOM JESUS DOS PERDOES</t>
  </si>
  <si>
    <t>BOM SUCESSO DE ITARARE</t>
  </si>
  <si>
    <t>BORA</t>
  </si>
  <si>
    <t>BORACEIA</t>
  </si>
  <si>
    <t>BOREBI</t>
  </si>
  <si>
    <t>BOTUCATU</t>
  </si>
  <si>
    <t>BRAGANCA PAULISTA</t>
  </si>
  <si>
    <t>BRAUNA</t>
  </si>
  <si>
    <t>BREJO ALEGRE</t>
  </si>
  <si>
    <t>BRODOWSKI</t>
  </si>
  <si>
    <t>BROTAS</t>
  </si>
  <si>
    <t>BURI</t>
  </si>
  <si>
    <t>BURITAMA</t>
  </si>
  <si>
    <t>BURITIZAL</t>
  </si>
  <si>
    <t>CABRALIA PAULISTA</t>
  </si>
  <si>
    <t>CABREUVA</t>
  </si>
  <si>
    <t>CACAPAVA</t>
  </si>
  <si>
    <t>CACHOEIRA PAULISTA</t>
  </si>
  <si>
    <t>CACONDE</t>
  </si>
  <si>
    <t>CAFELANDIA</t>
  </si>
  <si>
    <t>CAIABU</t>
  </si>
  <si>
    <t>CAIEIRAS</t>
  </si>
  <si>
    <t>CAIUA</t>
  </si>
  <si>
    <t>CAJAMAR</t>
  </si>
  <si>
    <t>CAJATI</t>
  </si>
  <si>
    <t>CAJOBI</t>
  </si>
  <si>
    <t>CAJURU</t>
  </si>
  <si>
    <t>CAMPINA DO MONTE ALEGRE</t>
  </si>
  <si>
    <t>CAMPINAS</t>
  </si>
  <si>
    <t>CAMPO LIMPO PAULISTA</t>
  </si>
  <si>
    <t>CAMPOS DO JORDAO</t>
  </si>
  <si>
    <t>CAMPOS NOVOS PAULISTA</t>
  </si>
  <si>
    <t>CANANEIA</t>
  </si>
  <si>
    <t>CANAS</t>
  </si>
  <si>
    <t>CANDIDO MOTA</t>
  </si>
  <si>
    <t>CANDIDO RODRIGUES</t>
  </si>
  <si>
    <t>CANITAR</t>
  </si>
  <si>
    <t>CAPAO BONITO</t>
  </si>
  <si>
    <t>CAPELA DO ALTO</t>
  </si>
  <si>
    <t>CAPIVARI</t>
  </si>
  <si>
    <t>CARAGUATATUBA</t>
  </si>
  <si>
    <t>CARAPICUIBA</t>
  </si>
  <si>
    <t>CARDOSO</t>
  </si>
  <si>
    <t>CASA BRANCA</t>
  </si>
  <si>
    <t>CASSIA DOS COQUEIROS</t>
  </si>
  <si>
    <t>CASTILHO</t>
  </si>
  <si>
    <t>CATANDUVA</t>
  </si>
  <si>
    <t>CATIGUA</t>
  </si>
  <si>
    <t>CERQUEIRA CESAR</t>
  </si>
  <si>
    <t>CERQUILHO</t>
  </si>
  <si>
    <t>CESARIO LANGE</t>
  </si>
  <si>
    <t>CHARQUEADA</t>
  </si>
  <si>
    <t>CLEMENTINA</t>
  </si>
  <si>
    <t>COLINA</t>
  </si>
  <si>
    <t>COLOMBIA</t>
  </si>
  <si>
    <t>CONCHAL</t>
  </si>
  <si>
    <t>CONCHAS</t>
  </si>
  <si>
    <t>CORDEIROPOLIS</t>
  </si>
  <si>
    <t>COROADOS</t>
  </si>
  <si>
    <t>CORONEL MACEDO</t>
  </si>
  <si>
    <t>CORUMBATAI</t>
  </si>
  <si>
    <t>COSMOPOLIS</t>
  </si>
  <si>
    <t>COSMORAMA</t>
  </si>
  <si>
    <t>COTIA</t>
  </si>
  <si>
    <t>CRAVINHOS</t>
  </si>
  <si>
    <t>CRISTAIS PAULISTA</t>
  </si>
  <si>
    <t>CRUZALIA</t>
  </si>
  <si>
    <t>CRUZEIRO</t>
  </si>
  <si>
    <t>CUBATAO</t>
  </si>
  <si>
    <t>CUNHA</t>
  </si>
  <si>
    <t>DESCALVADO</t>
  </si>
  <si>
    <t>DIADEMA</t>
  </si>
  <si>
    <t>DIRCE REIS</t>
  </si>
  <si>
    <t>DIVINOLANDIA</t>
  </si>
  <si>
    <t>DOBRADA</t>
  </si>
  <si>
    <t>DOIS CORREGOS</t>
  </si>
  <si>
    <t>DOLCINOPOLIS</t>
  </si>
  <si>
    <t>DOURADO</t>
  </si>
  <si>
    <t>DRACENA</t>
  </si>
  <si>
    <t>DUARTINA</t>
  </si>
  <si>
    <t>DUMONT</t>
  </si>
  <si>
    <t>ECHAPORA</t>
  </si>
  <si>
    <t>ELDORADO</t>
  </si>
  <si>
    <t>ELIAS FAUSTO</t>
  </si>
  <si>
    <t>ELISIARIO</t>
  </si>
  <si>
    <t>EMBAUBA</t>
  </si>
  <si>
    <t>EMBU</t>
  </si>
  <si>
    <t>EMBU-GUACU</t>
  </si>
  <si>
    <t>EMILIANOPOLIS</t>
  </si>
  <si>
    <t>ENGENHEIRO COELHO</t>
  </si>
  <si>
    <t>ESPIRITO SANTO DO PINHAL</t>
  </si>
  <si>
    <t>ESPIRITO SANTO DO TURVO</t>
  </si>
  <si>
    <t>ESTRELA D'OESTE</t>
  </si>
  <si>
    <t>ESTRELA DO NORTE</t>
  </si>
  <si>
    <t>EUCLIDES DA CUNHA PAULISTA</t>
  </si>
  <si>
    <t>FARTURA</t>
  </si>
  <si>
    <t>FERNANDOPOLIS</t>
  </si>
  <si>
    <t>FERNANDO PRESTES</t>
  </si>
  <si>
    <t>FERNAO</t>
  </si>
  <si>
    <t>FERRAZ DE VASCONCELOS</t>
  </si>
  <si>
    <t>FLORA RICA</t>
  </si>
  <si>
    <t>FLOREAL</t>
  </si>
  <si>
    <t>FLORIDA PAULISTA</t>
  </si>
  <si>
    <t>FLORINIA</t>
  </si>
  <si>
    <t>FRANCA</t>
  </si>
  <si>
    <t>FRANCISCO MORATO</t>
  </si>
  <si>
    <t>FRANCO DA ROCHA</t>
  </si>
  <si>
    <t>GABRIEL MONTEIRO</t>
  </si>
  <si>
    <t>GALIA</t>
  </si>
  <si>
    <t>GARCA</t>
  </si>
  <si>
    <t>GASTAO VIDIGAL</t>
  </si>
  <si>
    <t>GAVIAO PEIXOTO</t>
  </si>
  <si>
    <t>GENERAL SALGADO</t>
  </si>
  <si>
    <t>GETULINA</t>
  </si>
  <si>
    <t>GLICERIO</t>
  </si>
  <si>
    <t>GUAICARA</t>
  </si>
  <si>
    <t>GUAIMBE</t>
  </si>
  <si>
    <t>GUAIRA</t>
  </si>
  <si>
    <t>GUAPIACU</t>
  </si>
  <si>
    <t>GUAPIARA</t>
  </si>
  <si>
    <t>GUARA</t>
  </si>
  <si>
    <t>GUARACAI</t>
  </si>
  <si>
    <t>GUARACI</t>
  </si>
  <si>
    <t>GUARANI D'OESTE</t>
  </si>
  <si>
    <t>GUARANTA</t>
  </si>
  <si>
    <t>GUARARAPES</t>
  </si>
  <si>
    <t>GUARAREMA</t>
  </si>
  <si>
    <t>GUARATINGUETA</t>
  </si>
  <si>
    <t>GUAREI</t>
  </si>
  <si>
    <t>GUARIBA</t>
  </si>
  <si>
    <t>GUARUJA</t>
  </si>
  <si>
    <t>GUARULHOS</t>
  </si>
  <si>
    <t>GUATAPARA</t>
  </si>
  <si>
    <t>GUZOLANDIA</t>
  </si>
  <si>
    <t>HERCULANDIA</t>
  </si>
  <si>
    <t>HOLAMBRA</t>
  </si>
  <si>
    <t>HORTOLANDIA</t>
  </si>
  <si>
    <t>IACANGA</t>
  </si>
  <si>
    <t>IACRI</t>
  </si>
  <si>
    <t>IARAS</t>
  </si>
  <si>
    <t>IBATE</t>
  </si>
  <si>
    <t>IBIRA</t>
  </si>
  <si>
    <t>IBIRAREMA</t>
  </si>
  <si>
    <t>IBITINGA</t>
  </si>
  <si>
    <t>IBIUNA</t>
  </si>
  <si>
    <t>ICEM</t>
  </si>
  <si>
    <t>IEPE</t>
  </si>
  <si>
    <t>IGARACU DO TIETE</t>
  </si>
  <si>
    <t>IGARAPAVA</t>
  </si>
  <si>
    <t>IGARATA</t>
  </si>
  <si>
    <t>IGUAPE</t>
  </si>
  <si>
    <t>ILHABELA</t>
  </si>
  <si>
    <t>ILHA COMPRIDA</t>
  </si>
  <si>
    <t>ILHA SOLTEIRA</t>
  </si>
  <si>
    <t>INDAIATUBA</t>
  </si>
  <si>
    <t>INDIANA</t>
  </si>
  <si>
    <t>INDIAPORA</t>
  </si>
  <si>
    <t>INUBIA PAULISTA</t>
  </si>
  <si>
    <t>IPAUSSU</t>
  </si>
  <si>
    <t>IPERO</t>
  </si>
  <si>
    <t>IPEUNA</t>
  </si>
  <si>
    <t>IPIGUA</t>
  </si>
  <si>
    <t>IPORANGA</t>
  </si>
  <si>
    <t>IPUA</t>
  </si>
  <si>
    <t>IRACEMAPOLIS</t>
  </si>
  <si>
    <t>IRAPUA</t>
  </si>
  <si>
    <t>IRAPURU</t>
  </si>
  <si>
    <t>ITABERA</t>
  </si>
  <si>
    <t>ITAI</t>
  </si>
  <si>
    <t>ITAJOBI</t>
  </si>
  <si>
    <t>ITAJU</t>
  </si>
  <si>
    <t>ITANHAEM</t>
  </si>
  <si>
    <t>ITAOCA</t>
  </si>
  <si>
    <t>ITAPECERICA DA SERRA</t>
  </si>
  <si>
    <t>ITAPETININGA</t>
  </si>
  <si>
    <t>ITAPEVI</t>
  </si>
  <si>
    <t>ITAPIRA</t>
  </si>
  <si>
    <t>ITAPIRAPUA PAULISTA</t>
  </si>
  <si>
    <t>ITAPOLIS</t>
  </si>
  <si>
    <t>ITAPUI</t>
  </si>
  <si>
    <t>ITAPURA</t>
  </si>
  <si>
    <t>ITAQUAQUECETUBA</t>
  </si>
  <si>
    <t>ITARARE</t>
  </si>
  <si>
    <t>ITARIRI</t>
  </si>
  <si>
    <t>ITATIBA</t>
  </si>
  <si>
    <t>ITATINGA</t>
  </si>
  <si>
    <t>ITIRAPINA</t>
  </si>
  <si>
    <t>ITIRAPUA</t>
  </si>
  <si>
    <t>ITOBI</t>
  </si>
  <si>
    <t>ITU</t>
  </si>
  <si>
    <t>ITUPEVA</t>
  </si>
  <si>
    <t>ITUVERAVA</t>
  </si>
  <si>
    <t>JABOTICABAL</t>
  </si>
  <si>
    <t>JACAREI</t>
  </si>
  <si>
    <t>JACI</t>
  </si>
  <si>
    <t>JACUPIRANGA</t>
  </si>
  <si>
    <t>JAGUARIUNA</t>
  </si>
  <si>
    <t>JALES</t>
  </si>
  <si>
    <t>JAMBEIRO</t>
  </si>
  <si>
    <t>JANDIRA</t>
  </si>
  <si>
    <t>JARDINOPOLIS</t>
  </si>
  <si>
    <t>JARINU</t>
  </si>
  <si>
    <t>JAU</t>
  </si>
  <si>
    <t>JERIQUARA</t>
  </si>
  <si>
    <t>JOANOPOLIS</t>
  </si>
  <si>
    <t>JOAO RAMALHO</t>
  </si>
  <si>
    <t>JOSE BONIFACIO</t>
  </si>
  <si>
    <t>JULIO MESQUITA</t>
  </si>
  <si>
    <t>JUMIRIM</t>
  </si>
  <si>
    <t>JUNDIAI</t>
  </si>
  <si>
    <t>JUNQUEIROPOLIS</t>
  </si>
  <si>
    <t>JUQUIA</t>
  </si>
  <si>
    <t>JUQUITIBA</t>
  </si>
  <si>
    <t>LAGOINHA</t>
  </si>
  <si>
    <t>LARANJAL PAULISTA</t>
  </si>
  <si>
    <t>LAVINIA</t>
  </si>
  <si>
    <t>LAVRINHAS</t>
  </si>
  <si>
    <t>LEME</t>
  </si>
  <si>
    <t>LENCOIS PAULISTA</t>
  </si>
  <si>
    <t>LIMEIRA</t>
  </si>
  <si>
    <t>LINDOIA</t>
  </si>
  <si>
    <t>LINS</t>
  </si>
  <si>
    <t>LORENA</t>
  </si>
  <si>
    <t>LOURDES</t>
  </si>
  <si>
    <t>LOUVEIRA</t>
  </si>
  <si>
    <t>LUCELIA</t>
  </si>
  <si>
    <t>LUCIANOPOLIS</t>
  </si>
  <si>
    <t>LUIS ANTONIO</t>
  </si>
  <si>
    <t>LUIZIANIA</t>
  </si>
  <si>
    <t>LUPERCIO</t>
  </si>
  <si>
    <t>LUTECIA</t>
  </si>
  <si>
    <t>MACATUBA</t>
  </si>
  <si>
    <t>MACAUBAL</t>
  </si>
  <si>
    <t>MACEDONIA</t>
  </si>
  <si>
    <t>MAGDA</t>
  </si>
  <si>
    <t>MAIRINQUE</t>
  </si>
  <si>
    <t>MAIRIPORA</t>
  </si>
  <si>
    <t>MANDURI</t>
  </si>
  <si>
    <t>MARABA PAULISTA</t>
  </si>
  <si>
    <t>MARACAI</t>
  </si>
  <si>
    <t>MARAPOAMA</t>
  </si>
  <si>
    <t>MARIAPOLIS</t>
  </si>
  <si>
    <t>MARILIA</t>
  </si>
  <si>
    <t>MARINOPOLIS</t>
  </si>
  <si>
    <t>MARTINOPOLIS</t>
  </si>
  <si>
    <t>MATAO</t>
  </si>
  <si>
    <t>MAUA</t>
  </si>
  <si>
    <t>MENDONCA</t>
  </si>
  <si>
    <t>MERIDIANO</t>
  </si>
  <si>
    <t>MESOPOLIS</t>
  </si>
  <si>
    <t>MIGUELOPOLIS</t>
  </si>
  <si>
    <t>MINEIROS DO TIETE</t>
  </si>
  <si>
    <t>MIRACATU</t>
  </si>
  <si>
    <t>MIRA ESTRELA</t>
  </si>
  <si>
    <t>MIRANDOPOLIS</t>
  </si>
  <si>
    <t>MIRANTE DO PARANAPANEMA</t>
  </si>
  <si>
    <t>MIRASSOL</t>
  </si>
  <si>
    <t>MIRASSOLANDIA</t>
  </si>
  <si>
    <t>MOCOCA</t>
  </si>
  <si>
    <t>MOGI DAS CRUZES</t>
  </si>
  <si>
    <t>MOGI GUACU</t>
  </si>
  <si>
    <t>MOJI MIRIM</t>
  </si>
  <si>
    <t>MOMBUCA</t>
  </si>
  <si>
    <t>MONCOES</t>
  </si>
  <si>
    <t>MONGAGUA</t>
  </si>
  <si>
    <t>MONTE ALEGRE DO SUL</t>
  </si>
  <si>
    <t>MONTE ALTO</t>
  </si>
  <si>
    <t>MONTE APRAZIVEL</t>
  </si>
  <si>
    <t>MONTE AZUL PAULISTA</t>
  </si>
  <si>
    <t>MONTE CASTELO</t>
  </si>
  <si>
    <t>MONTEIRO LOBATO</t>
  </si>
  <si>
    <t>MONTE MOR</t>
  </si>
  <si>
    <t>MORRO AGUDO</t>
  </si>
  <si>
    <t>MORUNGABA</t>
  </si>
  <si>
    <t>MOTUCA</t>
  </si>
  <si>
    <t>MURUTINGA DO SUL</t>
  </si>
  <si>
    <t>NANTES</t>
  </si>
  <si>
    <t>NARANDIBA</t>
  </si>
  <si>
    <t>NATIVIDADE DA SERRA</t>
  </si>
  <si>
    <t>NAZARE PAULISTA</t>
  </si>
  <si>
    <t>NEVES PAULISTA</t>
  </si>
  <si>
    <t>NHANDEARA</t>
  </si>
  <si>
    <t>NIPOA</t>
  </si>
  <si>
    <t>NOVA ALIANCA</t>
  </si>
  <si>
    <t>NOVA CAMPINA</t>
  </si>
  <si>
    <t>NOVA CANAA PAULISTA</t>
  </si>
  <si>
    <t>NOVA CASTILHO</t>
  </si>
  <si>
    <t>NOVA EUROPA</t>
  </si>
  <si>
    <t>NOVA GRANADA</t>
  </si>
  <si>
    <t>NOVA GUATAPORANGA</t>
  </si>
  <si>
    <t>NOVA INDEPENDENCIA</t>
  </si>
  <si>
    <t>NOVAIS</t>
  </si>
  <si>
    <t>NOVA LUZITANIA</t>
  </si>
  <si>
    <t>NOVA ODESSA</t>
  </si>
  <si>
    <t>NUPORANGA</t>
  </si>
  <si>
    <t>OCAUCU</t>
  </si>
  <si>
    <t>OLEO</t>
  </si>
  <si>
    <t>OLIMPIA</t>
  </si>
  <si>
    <t>ONDA VERDE</t>
  </si>
  <si>
    <t>ORIENTE</t>
  </si>
  <si>
    <t>ORINDIUVA</t>
  </si>
  <si>
    <t>ORLANDIA</t>
  </si>
  <si>
    <t>OSASCO</t>
  </si>
  <si>
    <t>OSCAR BRESSANE</t>
  </si>
  <si>
    <t>OSVALDO CRUZ</t>
  </si>
  <si>
    <t>OURINHOS</t>
  </si>
  <si>
    <t>OUROESTE</t>
  </si>
  <si>
    <t>OURO VERDE</t>
  </si>
  <si>
    <t>PACAEMBU</t>
  </si>
  <si>
    <t>PALMARES PAULISTA</t>
  </si>
  <si>
    <t>PALMEIRA D'OESTE</t>
  </si>
  <si>
    <t>PALMITAL</t>
  </si>
  <si>
    <t>PANORAMA</t>
  </si>
  <si>
    <t>PARAGUACU PAULISTA</t>
  </si>
  <si>
    <t>PARAIBUNA</t>
  </si>
  <si>
    <t>PARAISO</t>
  </si>
  <si>
    <t>PARANAPANEMA</t>
  </si>
  <si>
    <t>PARANAPUA</t>
  </si>
  <si>
    <t>PARAPUA</t>
  </si>
  <si>
    <t>PARDINHO</t>
  </si>
  <si>
    <t>PARIQUERA-ACU</t>
  </si>
  <si>
    <t>PARISI</t>
  </si>
  <si>
    <t>PATROCINIO PAULISTA</t>
  </si>
  <si>
    <t>PAULICEIA</t>
  </si>
  <si>
    <t>PAULINIA</t>
  </si>
  <si>
    <t>PAULISTANIA</t>
  </si>
  <si>
    <t>PAULO DE FARIA</t>
  </si>
  <si>
    <t>PEDERNEIRAS</t>
  </si>
  <si>
    <t>PEDRA BELA</t>
  </si>
  <si>
    <t>PEDRANOPOLIS</t>
  </si>
  <si>
    <t>PEDREGULHO</t>
  </si>
  <si>
    <t>PEDREIRA</t>
  </si>
  <si>
    <t>PEDRINHAS PAULISTA</t>
  </si>
  <si>
    <t>PEDRO DE TOLEDO</t>
  </si>
  <si>
    <t>PENAPOLIS</t>
  </si>
  <si>
    <t>PEREIRA BARRETO</t>
  </si>
  <si>
    <t>PEREIRAS</t>
  </si>
  <si>
    <t>PERUIBE</t>
  </si>
  <si>
    <t>PIACATU</t>
  </si>
  <si>
    <t>PIEDADE</t>
  </si>
  <si>
    <t>PILAR DO SUL</t>
  </si>
  <si>
    <t>PINDAMONHANGABA</t>
  </si>
  <si>
    <t>PINDORAMA</t>
  </si>
  <si>
    <t>PINHALZINHO</t>
  </si>
  <si>
    <t>PIQUEROBI</t>
  </si>
  <si>
    <t>PIQUETE</t>
  </si>
  <si>
    <t>PIRACAIA</t>
  </si>
  <si>
    <t>PIRACICABA</t>
  </si>
  <si>
    <t>PIRAJU</t>
  </si>
  <si>
    <t>PIRAJUI</t>
  </si>
  <si>
    <t>PIRANGI</t>
  </si>
  <si>
    <t>PIRAPORA DO BOM JESUS</t>
  </si>
  <si>
    <t>PIRAPOZINHO</t>
  </si>
  <si>
    <t>PIRASSUNUNGA</t>
  </si>
  <si>
    <t>PIRATININGA</t>
  </si>
  <si>
    <t>PITANGUEIRAS</t>
  </si>
  <si>
    <t>PLATINA</t>
  </si>
  <si>
    <t>POA</t>
  </si>
  <si>
    <t>POLONI</t>
  </si>
  <si>
    <t>POMPEIA</t>
  </si>
  <si>
    <t>PONGAI</t>
  </si>
  <si>
    <t>PONTAL</t>
  </si>
  <si>
    <t>PONTALINDA</t>
  </si>
  <si>
    <t>PONTES GESTAL</t>
  </si>
  <si>
    <t>POPULINA</t>
  </si>
  <si>
    <t>PORANGABA</t>
  </si>
  <si>
    <t>PORTO FELIZ</t>
  </si>
  <si>
    <t>PORTO FERREIRA</t>
  </si>
  <si>
    <t>POTIM</t>
  </si>
  <si>
    <t>POTIRENDABA</t>
  </si>
  <si>
    <t>PRACINHA</t>
  </si>
  <si>
    <t>PRADOPOLIS</t>
  </si>
  <si>
    <t>PRAIA GRANDE</t>
  </si>
  <si>
    <t>PRATANIA</t>
  </si>
  <si>
    <t>PRESIDENTE ALVES</t>
  </si>
  <si>
    <t>PRESIDENTE EPITACIO</t>
  </si>
  <si>
    <t>PRESIDENTE PRUDENTE</t>
  </si>
  <si>
    <t>PRESIDENTE VENCESLAU</t>
  </si>
  <si>
    <t>PROMISSAO</t>
  </si>
  <si>
    <t>QUADRA</t>
  </si>
  <si>
    <t>QUATA</t>
  </si>
  <si>
    <t>QUEIROZ</t>
  </si>
  <si>
    <t>QUELUZ</t>
  </si>
  <si>
    <t>QUINTANA</t>
  </si>
  <si>
    <t>RAFARD</t>
  </si>
  <si>
    <t>RANCHARIA</t>
  </si>
  <si>
    <t>REDENCAO DA SERRA</t>
  </si>
  <si>
    <t>REGENTE FEIJO</t>
  </si>
  <si>
    <t>REGINOPOLIS</t>
  </si>
  <si>
    <t>REGISTRO</t>
  </si>
  <si>
    <t>RESTINGA</t>
  </si>
  <si>
    <t>RIBEIRA</t>
  </si>
  <si>
    <t>RIBEIRAO BONITO</t>
  </si>
  <si>
    <t>RIBEIRAO BRANCO</t>
  </si>
  <si>
    <t>RIBEIRAO CORRENTE</t>
  </si>
  <si>
    <t>RIBEIRAO DO SUL</t>
  </si>
  <si>
    <t>RIBEIRAO DOS INDIOS</t>
  </si>
  <si>
    <t>RIBEIRAO GRANDE</t>
  </si>
  <si>
    <t>RIBEIRAO PIRES</t>
  </si>
  <si>
    <t>RIBEIRAO PRETO</t>
  </si>
  <si>
    <t>RIVERSUL</t>
  </si>
  <si>
    <t>RIFAINA</t>
  </si>
  <si>
    <t>RINCAO</t>
  </si>
  <si>
    <t>RINOPOLIS</t>
  </si>
  <si>
    <t>RIO DAS PEDRAS</t>
  </si>
  <si>
    <t>RIO GRANDE DA SERRA</t>
  </si>
  <si>
    <t>RIOLANDIA</t>
  </si>
  <si>
    <t>ROSANA</t>
  </si>
  <si>
    <t>ROSEIRA</t>
  </si>
  <si>
    <t>RUBIACEA</t>
  </si>
  <si>
    <t>RUBINEIA</t>
  </si>
  <si>
    <t>SABINO</t>
  </si>
  <si>
    <t>SAGRES</t>
  </si>
  <si>
    <t>SALES</t>
  </si>
  <si>
    <t>SALES OLIVEIRA</t>
  </si>
  <si>
    <t>SALESOPOLIS</t>
  </si>
  <si>
    <t>SALMOURAO</t>
  </si>
  <si>
    <t>SALTINHO</t>
  </si>
  <si>
    <t>SALTO</t>
  </si>
  <si>
    <t>SALTO DE PIRAPORA</t>
  </si>
  <si>
    <t>SALTO GRANDE</t>
  </si>
  <si>
    <t>SANDOVALINA</t>
  </si>
  <si>
    <t>SANTA ADELIA</t>
  </si>
  <si>
    <t>SANTA ALBERTINA</t>
  </si>
  <si>
    <t>SANTA BARBARA D'OESTE</t>
  </si>
  <si>
    <t>SANTA BRANCA</t>
  </si>
  <si>
    <t>SANTA CLARA D'OESTE</t>
  </si>
  <si>
    <t>SANTA CRUZ DA CONCEICAO</t>
  </si>
  <si>
    <t>SANTA CRUZ DA ESPERANCA</t>
  </si>
  <si>
    <t>SANTA CRUZ DAS PALMEIRAS</t>
  </si>
  <si>
    <t>SANTA CRUZ DO RIO PARDO</t>
  </si>
  <si>
    <t>SANTA ERNESTINA</t>
  </si>
  <si>
    <t>SANTA FE DO SUL</t>
  </si>
  <si>
    <t>SANTA GERTRUDES</t>
  </si>
  <si>
    <t>SANTA ISABEL</t>
  </si>
  <si>
    <t>SANTA LUCIA</t>
  </si>
  <si>
    <t>SANTA MARIA DA SERRA</t>
  </si>
  <si>
    <t>SANTA MERCEDES</t>
  </si>
  <si>
    <t>SANTANA DA PONTE PENSA</t>
  </si>
  <si>
    <t>SANTANA DE PARNAIBA</t>
  </si>
  <si>
    <t>SANTA RITA D'OESTE</t>
  </si>
  <si>
    <t>SANTA RITA DO PASSA QUATRO</t>
  </si>
  <si>
    <t>SANTA ROSA DE VITERBO</t>
  </si>
  <si>
    <t>SANTA SALETE</t>
  </si>
  <si>
    <t>SANTO ANASTACIO</t>
  </si>
  <si>
    <t>SANTO ANTONIO DA ALEGRIA</t>
  </si>
  <si>
    <t>SANTO ANTONIO DE POSSE</t>
  </si>
  <si>
    <t>SANTO ANTONIO DO ARACANGUA</t>
  </si>
  <si>
    <t>SANTO ANTONIO DO JARDIM</t>
  </si>
  <si>
    <t>SANTO ANTONIO DO PINHAL</t>
  </si>
  <si>
    <t>SANTO EXPEDITO</t>
  </si>
  <si>
    <t>SANTOPOLIS DO AGUAPEI</t>
  </si>
  <si>
    <t>SANTOS</t>
  </si>
  <si>
    <t>SAO BENTO DO SAPUCAI</t>
  </si>
  <si>
    <t>SAO BERNARDO DO CAMPO</t>
  </si>
  <si>
    <t>SAO CAETANO DO SUL</t>
  </si>
  <si>
    <t>SAO CARLOS</t>
  </si>
  <si>
    <t>SAO JOAO DA BOA VISTA</t>
  </si>
  <si>
    <t>SAO JOAO DAS DUAS PONTES</t>
  </si>
  <si>
    <t>SAO JOAO DE IRACEMA</t>
  </si>
  <si>
    <t>SAO JOAO DO PAU D'ALHO</t>
  </si>
  <si>
    <t>SAO JOAQUIM DA BARRA</t>
  </si>
  <si>
    <t>SAO JOSE DA BELA VISTA</t>
  </si>
  <si>
    <t>SAO JOSE DO BARREIRO</t>
  </si>
  <si>
    <t>SAO JOSE DO RIO PARDO</t>
  </si>
  <si>
    <t>SAO JOSE DO RIO PRETO</t>
  </si>
  <si>
    <t>SAO JOSE DOS CAMPOS</t>
  </si>
  <si>
    <t>SAO LOURENCO DA SERRA</t>
  </si>
  <si>
    <t>SAO LUIS DO PARAITINGA</t>
  </si>
  <si>
    <t>SAO MANUEL</t>
  </si>
  <si>
    <t>SAO MIGUEL ARCANJO</t>
  </si>
  <si>
    <t>SAO PAULO</t>
  </si>
  <si>
    <t>SAO PEDRO DO TURVO</t>
  </si>
  <si>
    <t>SAO ROQUE</t>
  </si>
  <si>
    <t>SAO SEBASTIAO DA GRAMA</t>
  </si>
  <si>
    <t>SAO SIMAO</t>
  </si>
  <si>
    <t>SARAPUI</t>
  </si>
  <si>
    <t>SARUTAIA</t>
  </si>
  <si>
    <t>SEBASTIANOPOLIS DO SUL</t>
  </si>
  <si>
    <t>SERRA AZUL</t>
  </si>
  <si>
    <t>SERRANA</t>
  </si>
  <si>
    <t>SERRA NEGRA</t>
  </si>
  <si>
    <t>SETE BARRAS</t>
  </si>
  <si>
    <t>SEVERINIA</t>
  </si>
  <si>
    <t>SILVEIRAS</t>
  </si>
  <si>
    <t>SOCORRO</t>
  </si>
  <si>
    <t>SOROCABA</t>
  </si>
  <si>
    <t>SUD MENNUCCI</t>
  </si>
  <si>
    <t>SUMARE</t>
  </si>
  <si>
    <t>SUZANO</t>
  </si>
  <si>
    <t>SUZANAPOLIS</t>
  </si>
  <si>
    <t>TABAPUA</t>
  </si>
  <si>
    <t>TABOAO DA SERRA</t>
  </si>
  <si>
    <t>TACIBA</t>
  </si>
  <si>
    <t>TAGUAI</t>
  </si>
  <si>
    <t>TAIACU</t>
  </si>
  <si>
    <t>TAIUVA</t>
  </si>
  <si>
    <t>TAMBAU</t>
  </si>
  <si>
    <t>TANABI</t>
  </si>
  <si>
    <t>TAPIRATIBA</t>
  </si>
  <si>
    <t>TAQUARAL</t>
  </si>
  <si>
    <t>TAQUARITINGA</t>
  </si>
  <si>
    <t>TAQUARITUBA</t>
  </si>
  <si>
    <t>TAQUARIVAI</t>
  </si>
  <si>
    <t>TARABAI</t>
  </si>
  <si>
    <t>TARUMA</t>
  </si>
  <si>
    <t>TATUI</t>
  </si>
  <si>
    <t>TAUBATE</t>
  </si>
  <si>
    <t>TEJUPA</t>
  </si>
  <si>
    <t>TERRA ROXA</t>
  </si>
  <si>
    <t>TIETE</t>
  </si>
  <si>
    <t>TIMBURI</t>
  </si>
  <si>
    <t>TORRE DE PEDRA</t>
  </si>
  <si>
    <t>TORRINHA</t>
  </si>
  <si>
    <t>TRABIJU</t>
  </si>
  <si>
    <t>TREMEMBE</t>
  </si>
  <si>
    <t>TRES FRONTEIRAS</t>
  </si>
  <si>
    <t>TUIUTI</t>
  </si>
  <si>
    <t>TUPA</t>
  </si>
  <si>
    <t>TUPI PAULISTA</t>
  </si>
  <si>
    <t>TURIUBA</t>
  </si>
  <si>
    <t>UBARANA</t>
  </si>
  <si>
    <t>UBATUBA</t>
  </si>
  <si>
    <t>UBIRAJARA</t>
  </si>
  <si>
    <t>UCHOA</t>
  </si>
  <si>
    <t>UNIAO PAULISTA</t>
  </si>
  <si>
    <t>URANIA</t>
  </si>
  <si>
    <t>URU</t>
  </si>
  <si>
    <t>URUPES</t>
  </si>
  <si>
    <t>VALENTIM GENTIL</t>
  </si>
  <si>
    <t>VALINHOS</t>
  </si>
  <si>
    <t>VALPARAISO</t>
  </si>
  <si>
    <t>VARGEM</t>
  </si>
  <si>
    <t>VARGEM GRANDE DO SUL</t>
  </si>
  <si>
    <t>VARGEM GRANDE PAULISTA</t>
  </si>
  <si>
    <t>VARZEA PAULISTA</t>
  </si>
  <si>
    <t>VINHEDO</t>
  </si>
  <si>
    <t>VIRADOURO</t>
  </si>
  <si>
    <t>VISTA ALEGRE DO ALTO</t>
  </si>
  <si>
    <t>VITORIA BRASIL</t>
  </si>
  <si>
    <t>VOTORANTIM</t>
  </si>
  <si>
    <t>VOTUPORANGA</t>
  </si>
  <si>
    <t>ZACARIAS</t>
  </si>
  <si>
    <t>CHAVANTES</t>
  </si>
  <si>
    <t>ESTIVA GERBI</t>
  </si>
  <si>
    <t>4 - Sul</t>
  </si>
  <si>
    <t>PR</t>
  </si>
  <si>
    <t>ABATIA</t>
  </si>
  <si>
    <t>ADRIANOPOLIS</t>
  </si>
  <si>
    <t>AGUDOS DO SUL</t>
  </si>
  <si>
    <t>ALMIRANTE TAMANDARE</t>
  </si>
  <si>
    <t>ALTAMIRA DO PARANA</t>
  </si>
  <si>
    <t>ALTONIA</t>
  </si>
  <si>
    <t>ALTO PARANA</t>
  </si>
  <si>
    <t>ALTO PIQUIRI</t>
  </si>
  <si>
    <t>ALVORADA DO SUL</t>
  </si>
  <si>
    <t>AMAPORA</t>
  </si>
  <si>
    <t>AMPERE</t>
  </si>
  <si>
    <t>ANAHY</t>
  </si>
  <si>
    <t>ANDIRA</t>
  </si>
  <si>
    <t>ANGULO</t>
  </si>
  <si>
    <t>ANTONINA</t>
  </si>
  <si>
    <t>ANTONIO OLINTO</t>
  </si>
  <si>
    <t>APUCARANA</t>
  </si>
  <si>
    <t>ARAPONGAS</t>
  </si>
  <si>
    <t>ARAPOTI</t>
  </si>
  <si>
    <t>ARAUCARIA</t>
  </si>
  <si>
    <t>ARIRANHA DO IVAI</t>
  </si>
  <si>
    <t>ASSAI</t>
  </si>
  <si>
    <t>ASSIS CHATEAUBRIAND</t>
  </si>
  <si>
    <t>ASTORGA</t>
  </si>
  <si>
    <t>BALSA NOVA</t>
  </si>
  <si>
    <t>BANDEIRANTES</t>
  </si>
  <si>
    <t>BARBOSA FERRAZ</t>
  </si>
  <si>
    <t>BARRACAO</t>
  </si>
  <si>
    <t>BARRA DO JACARE</t>
  </si>
  <si>
    <t>BELA VISTA DA CAROBA</t>
  </si>
  <si>
    <t>BELA VISTA DO PARAISO</t>
  </si>
  <si>
    <t>BITURUNA</t>
  </si>
  <si>
    <t>BOA ESPERANCA DO IGUACU</t>
  </si>
  <si>
    <t>BOA VENTURA DE SAO ROQUE</t>
  </si>
  <si>
    <t>BOA VISTA DA APARECIDA</t>
  </si>
  <si>
    <t>BOCAIUVA DO SUL</t>
  </si>
  <si>
    <t>BOM JESUS DO SUL</t>
  </si>
  <si>
    <t>BOM SUCESSO DO SUL</t>
  </si>
  <si>
    <t>BORRAZOPOLIS</t>
  </si>
  <si>
    <t>BRAGANEY</t>
  </si>
  <si>
    <t>BRASILANDIA DO SUL</t>
  </si>
  <si>
    <t>CAFEARA</t>
  </si>
  <si>
    <t>CAFEZAL DO SUL</t>
  </si>
  <si>
    <t>CALIFORNIA</t>
  </si>
  <si>
    <t>CAMBARA</t>
  </si>
  <si>
    <t>CAMBE</t>
  </si>
  <si>
    <t>CAMBIRA</t>
  </si>
  <si>
    <t>CAMPINA DA LAGOA</t>
  </si>
  <si>
    <t>CAMPINA DO SIMAO</t>
  </si>
  <si>
    <t>CAMPINA GRANDE DO SUL</t>
  </si>
  <si>
    <t>CAMPO BONITO</t>
  </si>
  <si>
    <t>CAMPO DO TENENTE</t>
  </si>
  <si>
    <t>CAMPO LARGO</t>
  </si>
  <si>
    <t>CAMPO MAGRO</t>
  </si>
  <si>
    <t>CAMPO MOURAO</t>
  </si>
  <si>
    <t>CANDIDO DE ABREU</t>
  </si>
  <si>
    <t>CANDOI</t>
  </si>
  <si>
    <t>CAPITAO LEONIDAS MARQUES</t>
  </si>
  <si>
    <t>CARAMBEI</t>
  </si>
  <si>
    <t>CARLOPOLIS</t>
  </si>
  <si>
    <t>CASTRO</t>
  </si>
  <si>
    <t>CATANDUVAS</t>
  </si>
  <si>
    <t>CENTENARIO DO SUL</t>
  </si>
  <si>
    <t>CERRO AZUL</t>
  </si>
  <si>
    <t>CEU AZUL</t>
  </si>
  <si>
    <t>CHOPINZINHO</t>
  </si>
  <si>
    <t>CIANORTE</t>
  </si>
  <si>
    <t>CIDADE GAUCHA</t>
  </si>
  <si>
    <t>CLEVELANDIA</t>
  </si>
  <si>
    <t>COLOMBO</t>
  </si>
  <si>
    <t>COLORADO</t>
  </si>
  <si>
    <t>CONGONHINHAS</t>
  </si>
  <si>
    <t>CONSELHEIRO MAIRINCK</t>
  </si>
  <si>
    <t>CONTENDA</t>
  </si>
  <si>
    <t>CORBELIA</t>
  </si>
  <si>
    <t>CORNELIO PROCOPIO</t>
  </si>
  <si>
    <t>CORONEL DOMINGOS SOARES</t>
  </si>
  <si>
    <t>CORONEL VIVIDA</t>
  </si>
  <si>
    <t>CORUMBATAI DO SUL</t>
  </si>
  <si>
    <t>CRUZEIRO DO IGUACU</t>
  </si>
  <si>
    <t>CRUZEIRO DO OESTE</t>
  </si>
  <si>
    <t>CRUZ MACHADO</t>
  </si>
  <si>
    <t>CRUZMALTINA</t>
  </si>
  <si>
    <t>CURITIBA</t>
  </si>
  <si>
    <t>CURIUVA</t>
  </si>
  <si>
    <t>DIAMANTE DO NORTE</t>
  </si>
  <si>
    <t>DIAMANTE DO SUL</t>
  </si>
  <si>
    <t>DIAMANTE D'OESTE</t>
  </si>
  <si>
    <t>DOIS VIZINHOS</t>
  </si>
  <si>
    <t>DOURADINA</t>
  </si>
  <si>
    <t>DOUTOR CAMARGO</t>
  </si>
  <si>
    <t>ENEAS MARQUES</t>
  </si>
  <si>
    <t>ENGENHEIRO BELTRAO</t>
  </si>
  <si>
    <t>ESPERANCA NOVA</t>
  </si>
  <si>
    <t>ENTRE RIOS DO OESTE</t>
  </si>
  <si>
    <t>ESPIGAO ALTO DO IGUACU</t>
  </si>
  <si>
    <t>FAROL</t>
  </si>
  <si>
    <t>FAXINAL</t>
  </si>
  <si>
    <t>FAZENDA RIO GRANDE</t>
  </si>
  <si>
    <t>FENIX</t>
  </si>
  <si>
    <t>FERNANDES PINHEIRO</t>
  </si>
  <si>
    <t>FIGUEIRA</t>
  </si>
  <si>
    <t>FLORAI</t>
  </si>
  <si>
    <t>FLOR DA SERRA DO SUL</t>
  </si>
  <si>
    <t>FLORESTOPOLIS</t>
  </si>
  <si>
    <t>FLORIDA</t>
  </si>
  <si>
    <t>FORMOSA DO OESTE</t>
  </si>
  <si>
    <t>FOZ DO IGUACU</t>
  </si>
  <si>
    <t>FRANCISCO ALVES</t>
  </si>
  <si>
    <t>FRANCISCO BELTRAO</t>
  </si>
  <si>
    <t>FOZ DO JORDAO</t>
  </si>
  <si>
    <t>GENERAL CARNEIRO</t>
  </si>
  <si>
    <t>GODOY MOREIRA</t>
  </si>
  <si>
    <t>GOIOERE</t>
  </si>
  <si>
    <t>GOIOXIM</t>
  </si>
  <si>
    <t>GRANDES RIOS</t>
  </si>
  <si>
    <t>GUAIRACA</t>
  </si>
  <si>
    <t>GUAMIRANGA</t>
  </si>
  <si>
    <t>GUAPIRAMA</t>
  </si>
  <si>
    <t>GUAPOREMA</t>
  </si>
  <si>
    <t>GUARANIACU</t>
  </si>
  <si>
    <t>GUARAPUAVA</t>
  </si>
  <si>
    <t>GUARAQUECABA</t>
  </si>
  <si>
    <t>GUARATUBA</t>
  </si>
  <si>
    <t>HONORIO SERPA</t>
  </si>
  <si>
    <t>IBAITI</t>
  </si>
  <si>
    <t>IBEMA</t>
  </si>
  <si>
    <t>IBIPORA</t>
  </si>
  <si>
    <t>ICARAIMA</t>
  </si>
  <si>
    <t>IGUARACU</t>
  </si>
  <si>
    <t>IMBAU</t>
  </si>
  <si>
    <t>IMBITUVA</t>
  </si>
  <si>
    <t>INACIO MARTINS</t>
  </si>
  <si>
    <t>IPIRANGA</t>
  </si>
  <si>
    <t>IPORA</t>
  </si>
  <si>
    <t>IRACEMA DO OESTE</t>
  </si>
  <si>
    <t>IRATI</t>
  </si>
  <si>
    <t>IRETAMA</t>
  </si>
  <si>
    <t>ITAGUAJE</t>
  </si>
  <si>
    <t>ITAIPULANDIA</t>
  </si>
  <si>
    <t>ITAMBARACA</t>
  </si>
  <si>
    <t>ITAPEJARA D'OESTE</t>
  </si>
  <si>
    <t>ITAPERUCU</t>
  </si>
  <si>
    <t>ITAUNA DO SUL</t>
  </si>
  <si>
    <t>IVAI</t>
  </si>
  <si>
    <t>IVAIPORA</t>
  </si>
  <si>
    <t>IVATE</t>
  </si>
  <si>
    <t>IVATUBA</t>
  </si>
  <si>
    <t>JABOTI</t>
  </si>
  <si>
    <t>JACAREZINHO</t>
  </si>
  <si>
    <t>JAGUAPITA</t>
  </si>
  <si>
    <t>JAGUARIAIVA</t>
  </si>
  <si>
    <t>JANDAIA DO SUL</t>
  </si>
  <si>
    <t>JANIOPOLIS</t>
  </si>
  <si>
    <t>JAPIRA</t>
  </si>
  <si>
    <t>JARDIM ALEGRE</t>
  </si>
  <si>
    <t>JARDIM OLINDA</t>
  </si>
  <si>
    <t>JATAIZINHO</t>
  </si>
  <si>
    <t>JESUITAS</t>
  </si>
  <si>
    <t>JOAQUIM TAVORA</t>
  </si>
  <si>
    <t>JUNDIAI DO SUL</t>
  </si>
  <si>
    <t>JURANDA</t>
  </si>
  <si>
    <t>KALORE</t>
  </si>
  <si>
    <t>LAPA</t>
  </si>
  <si>
    <t>LARANJEIRAS DO SUL</t>
  </si>
  <si>
    <t>LEOPOLIS</t>
  </si>
  <si>
    <t>LIDIANOPOLIS</t>
  </si>
  <si>
    <t>LINDOESTE</t>
  </si>
  <si>
    <t>LOANDA</t>
  </si>
  <si>
    <t>LOBATO</t>
  </si>
  <si>
    <t>LONDRINA</t>
  </si>
  <si>
    <t>LUIZIANA</t>
  </si>
  <si>
    <t>LUNARDELLI</t>
  </si>
  <si>
    <t>LUPIONOPOLIS</t>
  </si>
  <si>
    <t>MALLET</t>
  </si>
  <si>
    <t>MAMBORE</t>
  </si>
  <si>
    <t>MANDAGUACU</t>
  </si>
  <si>
    <t>MANDAGUARI</t>
  </si>
  <si>
    <t>MANDIRITUBA</t>
  </si>
  <si>
    <t>MANFRINOPOLIS</t>
  </si>
  <si>
    <t>MANGUEIRINHA</t>
  </si>
  <si>
    <t>MANOEL RIBAS</t>
  </si>
  <si>
    <t>MARECHAL CANDIDO RONDON</t>
  </si>
  <si>
    <t>MARIA HELENA</t>
  </si>
  <si>
    <t>MARIALVA</t>
  </si>
  <si>
    <t>MARILANDIA DO SUL</t>
  </si>
  <si>
    <t>MARILENA</t>
  </si>
  <si>
    <t>MARILUZ</t>
  </si>
  <si>
    <t>MARINGA</t>
  </si>
  <si>
    <t>MARIOPOLIS</t>
  </si>
  <si>
    <t>MARIPA</t>
  </si>
  <si>
    <t>MARMELEIRO</t>
  </si>
  <si>
    <t>MARQUINHO</t>
  </si>
  <si>
    <t>MARUMBI</t>
  </si>
  <si>
    <t>MATELANDIA</t>
  </si>
  <si>
    <t>MATINHOS</t>
  </si>
  <si>
    <t>MATO RICO</t>
  </si>
  <si>
    <t>MAUA DA SERRA</t>
  </si>
  <si>
    <t>MEDIANEIRA</t>
  </si>
  <si>
    <t>MERCEDES</t>
  </si>
  <si>
    <t>MIRASELVA</t>
  </si>
  <si>
    <t>MISSAL</t>
  </si>
  <si>
    <t>MOREIRA SALES</t>
  </si>
  <si>
    <t>MORRETES</t>
  </si>
  <si>
    <t>MUNHOZ DE MELO</t>
  </si>
  <si>
    <t>NOSSA SENHORA DAS GRACAS</t>
  </si>
  <si>
    <t>NOVA ALIANCA DO IVAI</t>
  </si>
  <si>
    <t>NOVA AMERICA DA COLINA</t>
  </si>
  <si>
    <t>NOVA AURORA</t>
  </si>
  <si>
    <t>NOVA CANTU</t>
  </si>
  <si>
    <t>NOVA ESPERANCA</t>
  </si>
  <si>
    <t>NOVA ESPERANCA DO SUDOESTE</t>
  </si>
  <si>
    <t>NOVA LARANJEIRAS</t>
  </si>
  <si>
    <t>NOVA LONDRINA</t>
  </si>
  <si>
    <t>NOVA OLIMPIA</t>
  </si>
  <si>
    <t>NOVA SANTA BARBARA</t>
  </si>
  <si>
    <t>NOVA SANTA ROSA</t>
  </si>
  <si>
    <t>NOVA PRATA DO IGUACU</t>
  </si>
  <si>
    <t>NOVA TEBAS</t>
  </si>
  <si>
    <t>NOVO ITACOLOMI</t>
  </si>
  <si>
    <t>ORTIGUEIRA</t>
  </si>
  <si>
    <t>OURIZONA</t>
  </si>
  <si>
    <t>OURO VERDE DO OESTE</t>
  </si>
  <si>
    <t>PAICANDU</t>
  </si>
  <si>
    <t>PALMEIRA</t>
  </si>
  <si>
    <t>PALOTINA</t>
  </si>
  <si>
    <t>PARAISO DO NORTE</t>
  </si>
  <si>
    <t>PARANACITY</t>
  </si>
  <si>
    <t>PARANAGUA</t>
  </si>
  <si>
    <t>PARANAPOEMA</t>
  </si>
  <si>
    <t>PARANAVAI</t>
  </si>
  <si>
    <t>PATO BRAGADO</t>
  </si>
  <si>
    <t>PATO BRANCO</t>
  </si>
  <si>
    <t>PAULA FREITAS</t>
  </si>
  <si>
    <t>PAULO FRONTIN</t>
  </si>
  <si>
    <t>PEABIRU</t>
  </si>
  <si>
    <t>PEROBAL</t>
  </si>
  <si>
    <t>PEROLA</t>
  </si>
  <si>
    <t>PEROLA D'OESTE</t>
  </si>
  <si>
    <t>PIEN</t>
  </si>
  <si>
    <t>PINHAIS</t>
  </si>
  <si>
    <t>PINHALAO</t>
  </si>
  <si>
    <t>PINHAL DE SAO BENTO</t>
  </si>
  <si>
    <t>PIRAI DO SUL</t>
  </si>
  <si>
    <t>PIRAQUARA</t>
  </si>
  <si>
    <t>PITANGA</t>
  </si>
  <si>
    <t>PLANALTINA DO PARANA</t>
  </si>
  <si>
    <t>PONTA GROSSA</t>
  </si>
  <si>
    <t>PONTAL DO PARANA</t>
  </si>
  <si>
    <t>PORECATU</t>
  </si>
  <si>
    <t>PORTO AMAZONAS</t>
  </si>
  <si>
    <t>PORTO BARREIRO</t>
  </si>
  <si>
    <t>PORTO RICO</t>
  </si>
  <si>
    <t>PORTO VITORIA</t>
  </si>
  <si>
    <t>PRADO FERREIRA</t>
  </si>
  <si>
    <t>PRANCHITA</t>
  </si>
  <si>
    <t>PRESIDENTE CASTELO BRANCO</t>
  </si>
  <si>
    <t>PRIMEIRO DE MAIO</t>
  </si>
  <si>
    <t>PRUDENTOPOLIS</t>
  </si>
  <si>
    <t>QUARTO CENTENARIO</t>
  </si>
  <si>
    <t>QUATIGUA</t>
  </si>
  <si>
    <t>QUATRO BARRAS</t>
  </si>
  <si>
    <t>QUATRO PONTES</t>
  </si>
  <si>
    <t>QUEDAS DO IGUACU</t>
  </si>
  <si>
    <t>QUERENCIA DO NORTE</t>
  </si>
  <si>
    <t>QUINTA DO SOL</t>
  </si>
  <si>
    <t>QUITANDINHA</t>
  </si>
  <si>
    <t>RAMILANDIA</t>
  </si>
  <si>
    <t>RANCHO ALEGRE</t>
  </si>
  <si>
    <t>RANCHO ALEGRE D'OESTE</t>
  </si>
  <si>
    <t>REALEZA</t>
  </si>
  <si>
    <t>REBOUCAS</t>
  </si>
  <si>
    <t>RENASCENCA</t>
  </si>
  <si>
    <t>RESERVA</t>
  </si>
  <si>
    <t>RESERVA DO IGUACU</t>
  </si>
  <si>
    <t>RIBEIRAO CLARO</t>
  </si>
  <si>
    <t>RIBEIRAO DO PINHAL</t>
  </si>
  <si>
    <t>RIO AZUL</t>
  </si>
  <si>
    <t>RIO BOM</t>
  </si>
  <si>
    <t>RIO BONITO DO IGUACU</t>
  </si>
  <si>
    <t>RIO BRANCO DO IVAI</t>
  </si>
  <si>
    <t>RIO BRANCO DO SUL</t>
  </si>
  <si>
    <t>RIO NEGRO</t>
  </si>
  <si>
    <t>ROLANDIA</t>
  </si>
  <si>
    <t>RONCADOR</t>
  </si>
  <si>
    <t>RONDON</t>
  </si>
  <si>
    <t>ROSARIO DO IVAI</t>
  </si>
  <si>
    <t>SABAUDIA</t>
  </si>
  <si>
    <t>SALGADO FILHO</t>
  </si>
  <si>
    <t>SALTO DO ITARARE</t>
  </si>
  <si>
    <t>SALTO DO LONTRA</t>
  </si>
  <si>
    <t>SANTA AMELIA</t>
  </si>
  <si>
    <t>SANTA CECILIA DO PAVAO</t>
  </si>
  <si>
    <t>SANTA CRUZ DE MONTE CASTELO</t>
  </si>
  <si>
    <t>SANTA FE</t>
  </si>
  <si>
    <t>SANTA ISABEL DO IVAI</t>
  </si>
  <si>
    <t>SANTA IZABEL DO OESTE</t>
  </si>
  <si>
    <t>SANTA MARIA DO OESTE</t>
  </si>
  <si>
    <t>SANTA MARIANA</t>
  </si>
  <si>
    <t>SANTA MONICA</t>
  </si>
  <si>
    <t>SANTANA DO ITARARE</t>
  </si>
  <si>
    <t>SANTA TEREZA DO OESTE</t>
  </si>
  <si>
    <t>SANTA TEREZINHA DE ITAIPU</t>
  </si>
  <si>
    <t>SANTO ANTONIO DA PLATINA</t>
  </si>
  <si>
    <t>SANTO ANTONIO DO CAIUA</t>
  </si>
  <si>
    <t>SANTO ANTONIO DO PARAISO</t>
  </si>
  <si>
    <t>SANTO ANTONIO DO SUDOESTE</t>
  </si>
  <si>
    <t>SANTO INACIO</t>
  </si>
  <si>
    <t>SAO CARLOS DO IVAI</t>
  </si>
  <si>
    <t>SAO JERONIMO DA SERRA</t>
  </si>
  <si>
    <t>SAO JOAO DO CAIUA</t>
  </si>
  <si>
    <t>SAO JOAO DO IVAI</t>
  </si>
  <si>
    <t>SAO JOAO DO TRIUNFO</t>
  </si>
  <si>
    <t>SAO JORGE D'OESTE</t>
  </si>
  <si>
    <t>SAO JORGE DO IVAI</t>
  </si>
  <si>
    <t>SAO JORGE DO PATROCINIO</t>
  </si>
  <si>
    <t>SAO JOSE DA BOA VISTA</t>
  </si>
  <si>
    <t>SAO JOSE DAS PALMEIRAS</t>
  </si>
  <si>
    <t>SAO JOSE DOS PINHAIS</t>
  </si>
  <si>
    <t>SAO MANOEL DO PARANA</t>
  </si>
  <si>
    <t>SAO MATEUS DO SUL</t>
  </si>
  <si>
    <t>SAO MIGUEL DO IGUACU</t>
  </si>
  <si>
    <t>SAO PEDRO DO IGUACU</t>
  </si>
  <si>
    <t>SAO PEDRO DO IVAI</t>
  </si>
  <si>
    <t>SAO PEDRO DO PARANA</t>
  </si>
  <si>
    <t>SAO SEBASTIAO DA AMOREIRA</t>
  </si>
  <si>
    <t>SAPOPEMA</t>
  </si>
  <si>
    <t>SARANDI</t>
  </si>
  <si>
    <t>SAUDADE DO IGUACU</t>
  </si>
  <si>
    <t>SENGES</t>
  </si>
  <si>
    <t>SERRANOPOLIS DO IGUACU</t>
  </si>
  <si>
    <t>SERTANEJA</t>
  </si>
  <si>
    <t>SERTANOPOLIS</t>
  </si>
  <si>
    <t>SIQUEIRA CAMPOS</t>
  </si>
  <si>
    <t>SULINA</t>
  </si>
  <si>
    <t>TAMARANA</t>
  </si>
  <si>
    <t>TAMBOARA</t>
  </si>
  <si>
    <t>TAPEJARA</t>
  </si>
  <si>
    <t>TEIXEIRA SOARES</t>
  </si>
  <si>
    <t>TELEMACO BORBA</t>
  </si>
  <si>
    <t>TERRA BOA</t>
  </si>
  <si>
    <t>TERRA RICA</t>
  </si>
  <si>
    <t>TIBAGI</t>
  </si>
  <si>
    <t>TIJUCAS DO SUL</t>
  </si>
  <si>
    <t>TOMAZINA</t>
  </si>
  <si>
    <t>TRES BARRAS DO PARANA</t>
  </si>
  <si>
    <t>TUNAS DO PARANA</t>
  </si>
  <si>
    <t>TUNEIRAS DO OESTE</t>
  </si>
  <si>
    <t>TUPASSI</t>
  </si>
  <si>
    <t>TURVO</t>
  </si>
  <si>
    <t>UBIRATA</t>
  </si>
  <si>
    <t>UMUARAMA</t>
  </si>
  <si>
    <t>UNIAO DA VITORIA</t>
  </si>
  <si>
    <t>UNIFLOR</t>
  </si>
  <si>
    <t>URAI</t>
  </si>
  <si>
    <t>VENTANIA</t>
  </si>
  <si>
    <t>VERA CRUZ DO OESTE</t>
  </si>
  <si>
    <t>VERE</t>
  </si>
  <si>
    <t>DOUTOR ULYSSES</t>
  </si>
  <si>
    <t>VIRMOND</t>
  </si>
  <si>
    <t>VITORINO</t>
  </si>
  <si>
    <t>XAMBRE</t>
  </si>
  <si>
    <t>SC</t>
  </si>
  <si>
    <t>ABDON BATISTA</t>
  </si>
  <si>
    <t>ABELARDO LUZ</t>
  </si>
  <si>
    <t>AGROLANDIA</t>
  </si>
  <si>
    <t>AGRONOMICA</t>
  </si>
  <si>
    <t>AGUA DOCE</t>
  </si>
  <si>
    <t>AGUAS DE CHAPECO</t>
  </si>
  <si>
    <t>AGUAS FRIAS</t>
  </si>
  <si>
    <t>AGUAS MORNAS</t>
  </si>
  <si>
    <t>ALFREDO WAGNER</t>
  </si>
  <si>
    <t>ALTO BELA VISTA</t>
  </si>
  <si>
    <t>ANGELINA</t>
  </si>
  <si>
    <t>ANITA GARIBALDI</t>
  </si>
  <si>
    <t>ANITAPOLIS</t>
  </si>
  <si>
    <t>APIUNA</t>
  </si>
  <si>
    <t>ARABUTA</t>
  </si>
  <si>
    <t>ARAQUARI</t>
  </si>
  <si>
    <t>ARARANGUA</t>
  </si>
  <si>
    <t>ARMAZEM</t>
  </si>
  <si>
    <t>ARROIO TRINTA</t>
  </si>
  <si>
    <t>ARVOREDO</t>
  </si>
  <si>
    <t>ASCURRA</t>
  </si>
  <si>
    <t>ATALANTA</t>
  </si>
  <si>
    <t>BALNEARIO ARROIO DO SILVA</t>
  </si>
  <si>
    <t>BALNEARIO CAMBORIU</t>
  </si>
  <si>
    <t>BALNEARIO BARRA DO SUL</t>
  </si>
  <si>
    <t>BALNEARIO GAIVOTA</t>
  </si>
  <si>
    <t>BANDEIRANTE</t>
  </si>
  <si>
    <t>BARRA VELHA</t>
  </si>
  <si>
    <t>BELA VISTA DO TOLDO</t>
  </si>
  <si>
    <t>BENEDITO NOVO</t>
  </si>
  <si>
    <t>BIGUACU</t>
  </si>
  <si>
    <t>BLUMENAU</t>
  </si>
  <si>
    <t>BOCAINA DO SUL</t>
  </si>
  <si>
    <t>BOMBINHAS</t>
  </si>
  <si>
    <t>BOM JARDIM DA SERRA</t>
  </si>
  <si>
    <t>BOM JESUS DO OESTE</t>
  </si>
  <si>
    <t>BOM RETIRO</t>
  </si>
  <si>
    <t>BOTUVERA</t>
  </si>
  <si>
    <t>BRACO DO NORTE</t>
  </si>
  <si>
    <t>BRACO DO TROMBUDO</t>
  </si>
  <si>
    <t>BRUNOPOLIS</t>
  </si>
  <si>
    <t>BRUSQUE</t>
  </si>
  <si>
    <t>CACADOR</t>
  </si>
  <si>
    <t>CAIBI</t>
  </si>
  <si>
    <t>CALMON</t>
  </si>
  <si>
    <t>CAMBORIU</t>
  </si>
  <si>
    <t>CAPAO ALTO</t>
  </si>
  <si>
    <t>CAMPO BELO DO SUL</t>
  </si>
  <si>
    <t>CAMPO ERE</t>
  </si>
  <si>
    <t>CAMPOS NOVOS</t>
  </si>
  <si>
    <t>CANELINHA</t>
  </si>
  <si>
    <t>CANOINHAS</t>
  </si>
  <si>
    <t>CAPINZAL</t>
  </si>
  <si>
    <t>CAPIVARI DE BAIXO</t>
  </si>
  <si>
    <t>CAXAMBU DO SUL</t>
  </si>
  <si>
    <t>CELSO RAMOS</t>
  </si>
  <si>
    <t>CERRO NEGRO</t>
  </si>
  <si>
    <t>CHAPADAO DO LAGEADO</t>
  </si>
  <si>
    <t>CHAPECO</t>
  </si>
  <si>
    <t>COCAL DO SUL</t>
  </si>
  <si>
    <t>CONCORDIA</t>
  </si>
  <si>
    <t>CORDILHEIRA ALTA</t>
  </si>
  <si>
    <t>CORONEL FREITAS</t>
  </si>
  <si>
    <t>CORONEL MARTINS</t>
  </si>
  <si>
    <t>CORUPA</t>
  </si>
  <si>
    <t>CORREIA PINTO</t>
  </si>
  <si>
    <t>CRICIUMA</t>
  </si>
  <si>
    <t>CUNHA PORA</t>
  </si>
  <si>
    <t>CUNHATAI</t>
  </si>
  <si>
    <t>CURITIBANOS</t>
  </si>
  <si>
    <t>DESCANSO</t>
  </si>
  <si>
    <t>DIONISIO CERQUEIRA</t>
  </si>
  <si>
    <t>DONA EMMA</t>
  </si>
  <si>
    <t>DOUTOR PEDRINHO</t>
  </si>
  <si>
    <t>ERMO</t>
  </si>
  <si>
    <t>ERVAL VELHO</t>
  </si>
  <si>
    <t>FAXINAL DOS GUEDES</t>
  </si>
  <si>
    <t>FLOR DO SERTAO</t>
  </si>
  <si>
    <t>FLORIANOPOLIS</t>
  </si>
  <si>
    <t>FORMOSA DO SUL</t>
  </si>
  <si>
    <t>FORQUILHINHA</t>
  </si>
  <si>
    <t>FRAIBURGO</t>
  </si>
  <si>
    <t>FREI ROGERIO</t>
  </si>
  <si>
    <t>GALVAO</t>
  </si>
  <si>
    <t>GAROPABA</t>
  </si>
  <si>
    <t>GARUVA</t>
  </si>
  <si>
    <t>GASPAR</t>
  </si>
  <si>
    <t>GOVERNADOR CELSO RAMOS</t>
  </si>
  <si>
    <t>GRAO PARA</t>
  </si>
  <si>
    <t>GRAVATAL</t>
  </si>
  <si>
    <t>GUABIRUBA</t>
  </si>
  <si>
    <t>GUARAMIRIM</t>
  </si>
  <si>
    <t>GUARUJA DO SUL</t>
  </si>
  <si>
    <t>GUATAMBU</t>
  </si>
  <si>
    <t>HERVAL D'OESTE</t>
  </si>
  <si>
    <t>IBIAM</t>
  </si>
  <si>
    <t>IBICARE</t>
  </si>
  <si>
    <t>IBIRAMA</t>
  </si>
  <si>
    <t>ICARA</t>
  </si>
  <si>
    <t>ILHOTA</t>
  </si>
  <si>
    <t>IMARUI</t>
  </si>
  <si>
    <t>IMBITUBA</t>
  </si>
  <si>
    <t>IMBUIA</t>
  </si>
  <si>
    <t>INDAIAL</t>
  </si>
  <si>
    <t>IOMERE</t>
  </si>
  <si>
    <t>IPORA DO OESTE</t>
  </si>
  <si>
    <t>IPUACU</t>
  </si>
  <si>
    <t>IPUMIRIM</t>
  </si>
  <si>
    <t>IRACEMINHA</t>
  </si>
  <si>
    <t>IRANI</t>
  </si>
  <si>
    <t>IRINEOPOLIS</t>
  </si>
  <si>
    <t>ITA</t>
  </si>
  <si>
    <t>ITAIOPOLIS</t>
  </si>
  <si>
    <t>ITAJAI</t>
  </si>
  <si>
    <t>ITAPEMA</t>
  </si>
  <si>
    <t>ITAPOA</t>
  </si>
  <si>
    <t>ITUPORANGA</t>
  </si>
  <si>
    <t>JABORA</t>
  </si>
  <si>
    <t>JACINTO MACHADO</t>
  </si>
  <si>
    <t>JAGUARUNA</t>
  </si>
  <si>
    <t>JARAGUA DO SUL</t>
  </si>
  <si>
    <t>JOACABA</t>
  </si>
  <si>
    <t>JOINVILLE</t>
  </si>
  <si>
    <t>JOSE BOITEUX</t>
  </si>
  <si>
    <t>JUPIA</t>
  </si>
  <si>
    <t>LACERDOPOLIS</t>
  </si>
  <si>
    <t>LAGES</t>
  </si>
  <si>
    <t>LAGUNA</t>
  </si>
  <si>
    <t>LAJEADO GRANDE</t>
  </si>
  <si>
    <t>LAURENTINO</t>
  </si>
  <si>
    <t>LAURO MULLER</t>
  </si>
  <si>
    <t>LEBON REGIS</t>
  </si>
  <si>
    <t>LEOBERTO LEAL</t>
  </si>
  <si>
    <t>LINDOIA DO SUL</t>
  </si>
  <si>
    <t>LONTRAS</t>
  </si>
  <si>
    <t>LUIZ ALVES</t>
  </si>
  <si>
    <t>LUZERNA</t>
  </si>
  <si>
    <t>MACIEIRA</t>
  </si>
  <si>
    <t>MAFRA</t>
  </si>
  <si>
    <t>MAJOR GERCINO</t>
  </si>
  <si>
    <t>MAJOR VIEIRA</t>
  </si>
  <si>
    <t>MARACAJA</t>
  </si>
  <si>
    <t>MAREMA</t>
  </si>
  <si>
    <t>MATOS COSTA</t>
  </si>
  <si>
    <t>MELEIRO</t>
  </si>
  <si>
    <t>MIRIM DOCE</t>
  </si>
  <si>
    <t>MODELO</t>
  </si>
  <si>
    <t>MONDAI</t>
  </si>
  <si>
    <t>MONTE CARLO</t>
  </si>
  <si>
    <t>MORRO DA FUMACA</t>
  </si>
  <si>
    <t>MORRO GRANDE</t>
  </si>
  <si>
    <t>NAVEGANTES</t>
  </si>
  <si>
    <t>NOVA ERECHIM</t>
  </si>
  <si>
    <t>NOVA ITABERABA</t>
  </si>
  <si>
    <t>NOVA TRENTO</t>
  </si>
  <si>
    <t>NOVA VENEZA</t>
  </si>
  <si>
    <t>ORLEANS</t>
  </si>
  <si>
    <t>OTACILIO COSTA</t>
  </si>
  <si>
    <t>OURO</t>
  </si>
  <si>
    <t>PAIAL</t>
  </si>
  <si>
    <t>PAINEL</t>
  </si>
  <si>
    <t>PALHOCA</t>
  </si>
  <si>
    <t>PALMA SOLA</t>
  </si>
  <si>
    <t>PALMITOS</t>
  </si>
  <si>
    <t>PAPANDUVA</t>
  </si>
  <si>
    <t>PASSO DE TORRES</t>
  </si>
  <si>
    <t>PASSOS MAIA</t>
  </si>
  <si>
    <t>PAULO LOPES</t>
  </si>
  <si>
    <t>PEDRAS GRANDES</t>
  </si>
  <si>
    <t>PENHA</t>
  </si>
  <si>
    <t>PERITIBA</t>
  </si>
  <si>
    <t>PESCARIA BRAVA</t>
  </si>
  <si>
    <t>BALNEARIO PICARRAS</t>
  </si>
  <si>
    <t>PINHEIRO PRETO</t>
  </si>
  <si>
    <t>PIRATUBA</t>
  </si>
  <si>
    <t>PLANALTO ALEGRE</t>
  </si>
  <si>
    <t>POMERODE</t>
  </si>
  <si>
    <t>PONTE ALTA</t>
  </si>
  <si>
    <t>PONTE ALTA DO NORTE</t>
  </si>
  <si>
    <t>PONTE SERRADA</t>
  </si>
  <si>
    <t>PORTO BELO</t>
  </si>
  <si>
    <t>PORTO UNIAO</t>
  </si>
  <si>
    <t>POUSO REDONDO</t>
  </si>
  <si>
    <t>PRESIDENTE CASTELLO BRANCO</t>
  </si>
  <si>
    <t>PRESIDENTE GETULIO</t>
  </si>
  <si>
    <t>PRESIDENTE NEREU</t>
  </si>
  <si>
    <t>PRINCESA</t>
  </si>
  <si>
    <t>QUILOMBO</t>
  </si>
  <si>
    <t>RANCHO QUEIMADO</t>
  </si>
  <si>
    <t>RIO DAS ANTAS</t>
  </si>
  <si>
    <t>RIO DO CAMPO</t>
  </si>
  <si>
    <t>RIO DO OESTE</t>
  </si>
  <si>
    <t>RIO DOS CEDROS</t>
  </si>
  <si>
    <t>RIO DO SUL</t>
  </si>
  <si>
    <t>RIO FORTUNA</t>
  </si>
  <si>
    <t>RIO NEGRINHO</t>
  </si>
  <si>
    <t>RIO RUFINO</t>
  </si>
  <si>
    <t>RIQUEZA</t>
  </si>
  <si>
    <t>RODEIO</t>
  </si>
  <si>
    <t>ROMELANDIA</t>
  </si>
  <si>
    <t>SALETE</t>
  </si>
  <si>
    <t>SALTO VELOSO</t>
  </si>
  <si>
    <t>SANGAO</t>
  </si>
  <si>
    <t>SANTA ROSA DO SUL</t>
  </si>
  <si>
    <t>SANTA TEREZINHA DO PROGRESSO</t>
  </si>
  <si>
    <t>SANTIAGO DO SUL</t>
  </si>
  <si>
    <t>SANTO AMARO DA IMPERATRIZ</t>
  </si>
  <si>
    <t>SAO BERNARDINO</t>
  </si>
  <si>
    <t>SAO BENTO DO SUL</t>
  </si>
  <si>
    <t>SAO BONIFACIO</t>
  </si>
  <si>
    <t>SAO CRISTOVAO DO SUL</t>
  </si>
  <si>
    <t>SAO FRANCISCO DO SUL</t>
  </si>
  <si>
    <t>SAO JOAO DO OESTE</t>
  </si>
  <si>
    <t>SAO JOAO DO ITAPERIU</t>
  </si>
  <si>
    <t>SAO JOAO DO SUL</t>
  </si>
  <si>
    <t>SAO JOAQUIM</t>
  </si>
  <si>
    <t>SAO JOSE</t>
  </si>
  <si>
    <t>SAO JOSE DO CEDRO</t>
  </si>
  <si>
    <t>SAO JOSE DO CERRITO</t>
  </si>
  <si>
    <t>SAO LOURENCO DO OESTE</t>
  </si>
  <si>
    <t>SAO LUDGERO</t>
  </si>
  <si>
    <t>SAO MARTINHO</t>
  </si>
  <si>
    <t>SAO MIGUEL DA BOA VISTA</t>
  </si>
  <si>
    <t>SAO MIGUEL DO OESTE</t>
  </si>
  <si>
    <t>SAO PEDRO DE ALCANTARA</t>
  </si>
  <si>
    <t>SAUDADES</t>
  </si>
  <si>
    <t>SCHROEDER</t>
  </si>
  <si>
    <t>SEARA</t>
  </si>
  <si>
    <t>SERRA ALTA</t>
  </si>
  <si>
    <t>SIDEROPOLIS</t>
  </si>
  <si>
    <t>SOMBRIO</t>
  </si>
  <si>
    <t>SUL BRASIL</t>
  </si>
  <si>
    <t>TAIO</t>
  </si>
  <si>
    <t>TIGRINHOS</t>
  </si>
  <si>
    <t>TIJUCAS</t>
  </si>
  <si>
    <t>TIMBE DO SUL</t>
  </si>
  <si>
    <t>TIMBO</t>
  </si>
  <si>
    <t>TIMBO GRANDE</t>
  </si>
  <si>
    <t>TRES BARRAS</t>
  </si>
  <si>
    <t>TREVISO</t>
  </si>
  <si>
    <t>TREZE DE MAIO</t>
  </si>
  <si>
    <t>TREZE TILIAS</t>
  </si>
  <si>
    <t>TROMBUDO CENTRAL</t>
  </si>
  <si>
    <t>TUBARAO</t>
  </si>
  <si>
    <t>TUNAPOLIS</t>
  </si>
  <si>
    <t>UNIAO DO OESTE</t>
  </si>
  <si>
    <t>URUBICI</t>
  </si>
  <si>
    <t>URUPEMA</t>
  </si>
  <si>
    <t>URUSSANGA</t>
  </si>
  <si>
    <t>VARGEAO</t>
  </si>
  <si>
    <t>VIDAL RAMOS</t>
  </si>
  <si>
    <t>VIDEIRA</t>
  </si>
  <si>
    <t>VITOR MEIRELES</t>
  </si>
  <si>
    <t>WITMARSUM</t>
  </si>
  <si>
    <t>XANXERE</t>
  </si>
  <si>
    <t>XAVANTINA</t>
  </si>
  <si>
    <t>XAXIM</t>
  </si>
  <si>
    <t>ZORTEA</t>
  </si>
  <si>
    <t>BALNEARIO RINCAO</t>
  </si>
  <si>
    <t>RS</t>
  </si>
  <si>
    <t>ACEGUA</t>
  </si>
  <si>
    <t>AGUA SANTA</t>
  </si>
  <si>
    <t>AGUDO</t>
  </si>
  <si>
    <t>AJURICABA</t>
  </si>
  <si>
    <t>ALECRIM</t>
  </si>
  <si>
    <t>ALEGRETE</t>
  </si>
  <si>
    <t>ALEGRIA</t>
  </si>
  <si>
    <t>ALMIRANTE TAMANDARE DO SUL</t>
  </si>
  <si>
    <t>ALPESTRE</t>
  </si>
  <si>
    <t>ALTO FELIZ</t>
  </si>
  <si>
    <t>AMARAL FERRADOR</t>
  </si>
  <si>
    <t>AMETISTA DO SUL</t>
  </si>
  <si>
    <t>ANDRE DA ROCHA</t>
  </si>
  <si>
    <t>ANTA GORDA</t>
  </si>
  <si>
    <t>ANTONIO PRADO</t>
  </si>
  <si>
    <t>ARAMBARE</t>
  </si>
  <si>
    <t>ARARICA</t>
  </si>
  <si>
    <t>ARATIBA</t>
  </si>
  <si>
    <t>ARROIO DO MEIO</t>
  </si>
  <si>
    <t>ARROIO DO SAL</t>
  </si>
  <si>
    <t>ARROIO DO PADRE</t>
  </si>
  <si>
    <t>ARROIO DOS RATOS</t>
  </si>
  <si>
    <t>ARROIO DO TIGRE</t>
  </si>
  <si>
    <t>ARROIO GRANDE</t>
  </si>
  <si>
    <t>ARVOREZINHA</t>
  </si>
  <si>
    <t>AUGUSTO PESTANA</t>
  </si>
  <si>
    <t>AUREA</t>
  </si>
  <si>
    <t>BAGE</t>
  </si>
  <si>
    <t>BALNEARIO PINHAL</t>
  </si>
  <si>
    <t>BARAO</t>
  </si>
  <si>
    <t>BARAO DE COTEGIPE</t>
  </si>
  <si>
    <t>BARAO DO TRIUNFO</t>
  </si>
  <si>
    <t>BARRA DO GUARITA</t>
  </si>
  <si>
    <t>BARRA DO QUARAI</t>
  </si>
  <si>
    <t>BARRA DO RIBEIRO</t>
  </si>
  <si>
    <t>BARRA DO RIO AZUL</t>
  </si>
  <si>
    <t>BARRA FUNDA</t>
  </si>
  <si>
    <t>BARROS CASSAL</t>
  </si>
  <si>
    <t>BENJAMIN CONSTANT DO SUL</t>
  </si>
  <si>
    <t>BENTO GONCALVES</t>
  </si>
  <si>
    <t>BOA VISTA DAS MISSOES</t>
  </si>
  <si>
    <t>BOA VISTA DO BURICA</t>
  </si>
  <si>
    <t>BOA VISTA DO CADEADO</t>
  </si>
  <si>
    <t>BOA VISTA DO INCRA</t>
  </si>
  <si>
    <t>BOA VISTA DO SUL</t>
  </si>
  <si>
    <t>BOM PRINCIPIO</t>
  </si>
  <si>
    <t>BOM PROGRESSO</t>
  </si>
  <si>
    <t>BOM RETIRO DO SUL</t>
  </si>
  <si>
    <t>BOQUEIRAO DO LEAO</t>
  </si>
  <si>
    <t>BOSSOROCA</t>
  </si>
  <si>
    <t>BOZANO</t>
  </si>
  <si>
    <t>BRAGA</t>
  </si>
  <si>
    <t>BROCHIER</t>
  </si>
  <si>
    <t>BUTIA</t>
  </si>
  <si>
    <t>CACAPAVA DO SUL</t>
  </si>
  <si>
    <t>CACEQUI</t>
  </si>
  <si>
    <t>CACHOEIRA DO SUL</t>
  </si>
  <si>
    <t>CACIQUE DOBLE</t>
  </si>
  <si>
    <t>CAIBATE</t>
  </si>
  <si>
    <t>CAMAQUA</t>
  </si>
  <si>
    <t>CAMARGO</t>
  </si>
  <si>
    <t>CAMBARA DO SUL</t>
  </si>
  <si>
    <t>CAMPESTRE DA SERRA</t>
  </si>
  <si>
    <t>CAMPINA DAS MISSOES</t>
  </si>
  <si>
    <t>CAMPINAS DO SUL</t>
  </si>
  <si>
    <t>CAMPO BOM</t>
  </si>
  <si>
    <t>CAMPO NOVO</t>
  </si>
  <si>
    <t>CAMPOS BORGES</t>
  </si>
  <si>
    <t>CANDELARIA</t>
  </si>
  <si>
    <t>CANDIDO GODOI</t>
  </si>
  <si>
    <t>CANDIOTA</t>
  </si>
  <si>
    <t>CANELA</t>
  </si>
  <si>
    <t>CANGUCU</t>
  </si>
  <si>
    <t>CANOAS</t>
  </si>
  <si>
    <t>CANUDOS DO VALE</t>
  </si>
  <si>
    <t>CAPAO BONITO DO SUL</t>
  </si>
  <si>
    <t>CAPAO DA CANOA</t>
  </si>
  <si>
    <t>CAPAO DO CIPO</t>
  </si>
  <si>
    <t>CAPAO DO LEAO</t>
  </si>
  <si>
    <t>CAPIVARI DO SUL</t>
  </si>
  <si>
    <t>CAPELA DE SANTANA</t>
  </si>
  <si>
    <t>CAPITAO</t>
  </si>
  <si>
    <t>CARAZINHO</t>
  </si>
  <si>
    <t>CARAA</t>
  </si>
  <si>
    <t>CARLOS BARBOSA</t>
  </si>
  <si>
    <t>CARLOS GOMES</t>
  </si>
  <si>
    <t>CASCA</t>
  </si>
  <si>
    <t>CASEIROS</t>
  </si>
  <si>
    <t>CATUIPE</t>
  </si>
  <si>
    <t>CAXIAS DO SUL</t>
  </si>
  <si>
    <t>CERRITO</t>
  </si>
  <si>
    <t>CERRO BRANCO</t>
  </si>
  <si>
    <t>CERRO GRANDE</t>
  </si>
  <si>
    <t>CERRO GRANDE DO SUL</t>
  </si>
  <si>
    <t>CERRO LARGO</t>
  </si>
  <si>
    <t>CHAPADA</t>
  </si>
  <si>
    <t>CHARQUEADAS</t>
  </si>
  <si>
    <t>CHARRUA</t>
  </si>
  <si>
    <t>CHIAPETTA</t>
  </si>
  <si>
    <t>CHUI</t>
  </si>
  <si>
    <t>CHUVISCA</t>
  </si>
  <si>
    <t>CIDREIRA</t>
  </si>
  <si>
    <t>CIRIACO</t>
  </si>
  <si>
    <t>CONDOR</t>
  </si>
  <si>
    <t>CONSTANTINA</t>
  </si>
  <si>
    <t>COQUEIRO BAIXO</t>
  </si>
  <si>
    <t>COQUEIROS DO SUL</t>
  </si>
  <si>
    <t>CORONEL BARROS</t>
  </si>
  <si>
    <t>CORONEL BICACO</t>
  </si>
  <si>
    <t>CORONEL PILAR</t>
  </si>
  <si>
    <t>COTIPORA</t>
  </si>
  <si>
    <t>COXILHA</t>
  </si>
  <si>
    <t>CRISSIUMAL</t>
  </si>
  <si>
    <t>CRISTAL</t>
  </si>
  <si>
    <t>CRISTAL DO SUL</t>
  </si>
  <si>
    <t>CRUZ ALTA</t>
  </si>
  <si>
    <t>CRUZALTENSE</t>
  </si>
  <si>
    <t>DAVID CANABARRO</t>
  </si>
  <si>
    <t>DERRUBADAS</t>
  </si>
  <si>
    <t>DEZESSEIS DE NOVEMBRO</t>
  </si>
  <si>
    <t>DILERMANDO DE AGUIAR</t>
  </si>
  <si>
    <t>DOIS IRMAOS</t>
  </si>
  <si>
    <t>DOIS IRMAOS DAS MISSOES</t>
  </si>
  <si>
    <t>DOIS LAJEADOS</t>
  </si>
  <si>
    <t>DOM FELICIANO</t>
  </si>
  <si>
    <t>DOM PEDRO DE ALCANTARA</t>
  </si>
  <si>
    <t>DOM PEDRITO</t>
  </si>
  <si>
    <t>DONA FRANCISCA</t>
  </si>
  <si>
    <t>DOUTOR MAURICIO CARDOSO</t>
  </si>
  <si>
    <t>DOUTOR RICARDO</t>
  </si>
  <si>
    <t>ELDORADO DO SUL</t>
  </si>
  <si>
    <t>ENCANTADO</t>
  </si>
  <si>
    <t>ENCRUZILHADA DO SUL</t>
  </si>
  <si>
    <t>ENGENHO VELHO</t>
  </si>
  <si>
    <t>ENTRE-IJUIS</t>
  </si>
  <si>
    <t>ENTRE RIOS DO SUL</t>
  </si>
  <si>
    <t>EREBANGO</t>
  </si>
  <si>
    <t>ERECHIM</t>
  </si>
  <si>
    <t>ERNESTINA</t>
  </si>
  <si>
    <t>HERVAL</t>
  </si>
  <si>
    <t>ERVAL GRANDE</t>
  </si>
  <si>
    <t>ERVAL SECO</t>
  </si>
  <si>
    <t>ESMERALDA</t>
  </si>
  <si>
    <t>ESPERANCA DO SUL</t>
  </si>
  <si>
    <t>ESPUMOSO</t>
  </si>
  <si>
    <t>ESTACAO</t>
  </si>
  <si>
    <t>ESTANCIA VELHA</t>
  </si>
  <si>
    <t>ESTEIO</t>
  </si>
  <si>
    <t>ESTRELA</t>
  </si>
  <si>
    <t>ESTRELA VELHA</t>
  </si>
  <si>
    <t>EUGENIO DE CASTRO</t>
  </si>
  <si>
    <t>FAGUNDES VARELA</t>
  </si>
  <si>
    <t>FARROUPILHA</t>
  </si>
  <si>
    <t>FAXINAL DO SOTURNO</t>
  </si>
  <si>
    <t>FAXINALZINHO</t>
  </si>
  <si>
    <t>FAZENDA VILANOVA</t>
  </si>
  <si>
    <t>FELIZ</t>
  </si>
  <si>
    <t>FLORES DA CUNHA</t>
  </si>
  <si>
    <t>FLORIANO PEIXOTO</t>
  </si>
  <si>
    <t>FONTOURA XAVIER</t>
  </si>
  <si>
    <t>FORMIGUEIRO</t>
  </si>
  <si>
    <t>FORQUETINHA</t>
  </si>
  <si>
    <t>FORTALEZA DOS VALOS</t>
  </si>
  <si>
    <t>FREDERICO WESTPHALEN</t>
  </si>
  <si>
    <t>GARIBALDI</t>
  </si>
  <si>
    <t>GARRUCHOS</t>
  </si>
  <si>
    <t>GAURAMA</t>
  </si>
  <si>
    <t>GENERAL CAMARA</t>
  </si>
  <si>
    <t>GENTIL</t>
  </si>
  <si>
    <t>GETULIO VARGAS</t>
  </si>
  <si>
    <t>GIRUA</t>
  </si>
  <si>
    <t>GLORINHA</t>
  </si>
  <si>
    <t>GRAMADO</t>
  </si>
  <si>
    <t>GRAMADO DOS LOUREIROS</t>
  </si>
  <si>
    <t>GRAMADO XAVIER</t>
  </si>
  <si>
    <t>GRAVATAI</t>
  </si>
  <si>
    <t>GUABIJU</t>
  </si>
  <si>
    <t>GUAIBA</t>
  </si>
  <si>
    <t>GUAPORE</t>
  </si>
  <si>
    <t>GUARANI DAS MISSOES</t>
  </si>
  <si>
    <t>HARMONIA</t>
  </si>
  <si>
    <t>HERVEIRAS</t>
  </si>
  <si>
    <t>HORIZONTINA</t>
  </si>
  <si>
    <t>HULHA NEGRA</t>
  </si>
  <si>
    <t>IBARAMA</t>
  </si>
  <si>
    <t>IBIACA</t>
  </si>
  <si>
    <t>IBIRAIARAS</t>
  </si>
  <si>
    <t>IBIRAPUITA</t>
  </si>
  <si>
    <t>IBIRUBA</t>
  </si>
  <si>
    <t>IGREJINHA</t>
  </si>
  <si>
    <t>IJUI</t>
  </si>
  <si>
    <t>ILOPOLIS</t>
  </si>
  <si>
    <t>IMBE</t>
  </si>
  <si>
    <t>IMIGRANTE</t>
  </si>
  <si>
    <t>INHACORA</t>
  </si>
  <si>
    <t>IPE</t>
  </si>
  <si>
    <t>IPIRANGA DO SUL</t>
  </si>
  <si>
    <t>IRAI</t>
  </si>
  <si>
    <t>ITAARA</t>
  </si>
  <si>
    <t>ITACURUBI</t>
  </si>
  <si>
    <t>ITAPUCA</t>
  </si>
  <si>
    <t>ITAQUI</t>
  </si>
  <si>
    <t>ITATI</t>
  </si>
  <si>
    <t>ITATIBA DO SUL</t>
  </si>
  <si>
    <t>IVORA</t>
  </si>
  <si>
    <t>IVOTI</t>
  </si>
  <si>
    <t>JABOTICABA</t>
  </si>
  <si>
    <t>JACUIZINHO</t>
  </si>
  <si>
    <t>JAGUARAO</t>
  </si>
  <si>
    <t>JAGUARI</t>
  </si>
  <si>
    <t>JAQUIRANA</t>
  </si>
  <si>
    <t>JARI</t>
  </si>
  <si>
    <t>JOIA</t>
  </si>
  <si>
    <t>JULIO DE CASTILHOS</t>
  </si>
  <si>
    <t>LAGOA BONITA DO SUL</t>
  </si>
  <si>
    <t>LAGOAO</t>
  </si>
  <si>
    <t>LAGOA DOS TRES CANTOS</t>
  </si>
  <si>
    <t>LAGOA VERMELHA</t>
  </si>
  <si>
    <t>LAJEADO DO BUGRE</t>
  </si>
  <si>
    <t>LAVRAS DO SUL</t>
  </si>
  <si>
    <t>LIBERATO SALZANO</t>
  </si>
  <si>
    <t>LINDOLFO COLLOR</t>
  </si>
  <si>
    <t>LINHA NOVA</t>
  </si>
  <si>
    <t>MACHADINHO</t>
  </si>
  <si>
    <t>MACAMBARA</t>
  </si>
  <si>
    <t>MAMPITUBA</t>
  </si>
  <si>
    <t>MANOEL VIANA</t>
  </si>
  <si>
    <t>MAQUINE</t>
  </si>
  <si>
    <t>MARATA</t>
  </si>
  <si>
    <t>MARCELINO RAMOS</t>
  </si>
  <si>
    <t>MARIANA PIMENTEL</t>
  </si>
  <si>
    <t>MARIANO MORO</t>
  </si>
  <si>
    <t>MARQUES DE SOUZA</t>
  </si>
  <si>
    <t>MATA</t>
  </si>
  <si>
    <t>MATO CASTELHANO</t>
  </si>
  <si>
    <t>MATO LEITAO</t>
  </si>
  <si>
    <t>MATO QUEIMADO</t>
  </si>
  <si>
    <t>MAXIMILIANO DE ALMEIDA</t>
  </si>
  <si>
    <t>MINAS DO LEAO</t>
  </si>
  <si>
    <t>MIRAGUAI</t>
  </si>
  <si>
    <t>MONTAURI</t>
  </si>
  <si>
    <t>MONTE ALEGRE DOS CAMPOS</t>
  </si>
  <si>
    <t>MONTE BELO DO SUL</t>
  </si>
  <si>
    <t>MONTENEGRO</t>
  </si>
  <si>
    <t>MORMACO</t>
  </si>
  <si>
    <t>MORRINHOS DO SUL</t>
  </si>
  <si>
    <t>MORRO REDONDO</t>
  </si>
  <si>
    <t>MORRO REUTER</t>
  </si>
  <si>
    <t>MOSTARDAS</t>
  </si>
  <si>
    <t>MUCUM</t>
  </si>
  <si>
    <t>MUITOS CAPOES</t>
  </si>
  <si>
    <t>MULITERNO</t>
  </si>
  <si>
    <t>NAO-ME-TOQUE</t>
  </si>
  <si>
    <t>NICOLAU VERGUEIRO</t>
  </si>
  <si>
    <t>NONOAI</t>
  </si>
  <si>
    <t>NOVA ALVORADA</t>
  </si>
  <si>
    <t>NOVA ARACA</t>
  </si>
  <si>
    <t>NOVA BASSANO</t>
  </si>
  <si>
    <t>NOVA BOA VISTA</t>
  </si>
  <si>
    <t>NOVA BRESCIA</t>
  </si>
  <si>
    <t>NOVA CANDELARIA</t>
  </si>
  <si>
    <t>NOVA ESPERANCA DO SUL</t>
  </si>
  <si>
    <t>NOVA HARTZ</t>
  </si>
  <si>
    <t>NOVA PADUA</t>
  </si>
  <si>
    <t>NOVA PALMA</t>
  </si>
  <si>
    <t>NOVA PETROPOLIS</t>
  </si>
  <si>
    <t>NOVA PRATA</t>
  </si>
  <si>
    <t>NOVA RAMADA</t>
  </si>
  <si>
    <t>NOVA ROMA DO SUL</t>
  </si>
  <si>
    <t>NOVO CABRAIS</t>
  </si>
  <si>
    <t>NOVO HAMBURGO</t>
  </si>
  <si>
    <t>NOVO MACHADO</t>
  </si>
  <si>
    <t>NOVO TIRADENTES</t>
  </si>
  <si>
    <t>NOVO XINGU</t>
  </si>
  <si>
    <t>NOVO BARREIRO</t>
  </si>
  <si>
    <t>OSORIO</t>
  </si>
  <si>
    <t>PAIM FILHO</t>
  </si>
  <si>
    <t>PALMARES DO SUL</t>
  </si>
  <si>
    <t>PALMEIRA DAS MISSOES</t>
  </si>
  <si>
    <t>PALMITINHO</t>
  </si>
  <si>
    <t>PANAMBI</t>
  </si>
  <si>
    <t>PANTANO GRANDE</t>
  </si>
  <si>
    <t>PARAI</t>
  </si>
  <si>
    <t>PARAISO DO SUL</t>
  </si>
  <si>
    <t>PARECI NOVO</t>
  </si>
  <si>
    <t>PAROBE</t>
  </si>
  <si>
    <t>PASSA SETE</t>
  </si>
  <si>
    <t>PASSO DO SOBRADO</t>
  </si>
  <si>
    <t>PASSO FUNDO</t>
  </si>
  <si>
    <t>PAULO BENTO</t>
  </si>
  <si>
    <t>PAVERAMA</t>
  </si>
  <si>
    <t>PEDRAS ALTAS</t>
  </si>
  <si>
    <t>PEDRO OSORIO</t>
  </si>
  <si>
    <t>PEJUCARA</t>
  </si>
  <si>
    <t>PELOTAS</t>
  </si>
  <si>
    <t>PICADA CAFE</t>
  </si>
  <si>
    <t>PINHAL</t>
  </si>
  <si>
    <t>PINHAL DA SERRA</t>
  </si>
  <si>
    <t>PINHAL GRANDE</t>
  </si>
  <si>
    <t>PINHEIRINHO DO VALE</t>
  </si>
  <si>
    <t>PINHEIRO MACHADO</t>
  </si>
  <si>
    <t>PINTO BANDEIRA</t>
  </si>
  <si>
    <t>PIRAPO</t>
  </si>
  <si>
    <t>PIRATINI</t>
  </si>
  <si>
    <t>POCO DAS ANTAS</t>
  </si>
  <si>
    <t>PONTAO</t>
  </si>
  <si>
    <t>PONTE PRETA</t>
  </si>
  <si>
    <t>PORTAO</t>
  </si>
  <si>
    <t>PORTO ALEGRE</t>
  </si>
  <si>
    <t>PORTO LUCENA</t>
  </si>
  <si>
    <t>PORTO MAUA</t>
  </si>
  <si>
    <t>PORTO VERA CRUZ</t>
  </si>
  <si>
    <t>PORTO XAVIER</t>
  </si>
  <si>
    <t>POUSO NOVO</t>
  </si>
  <si>
    <t>PRESIDENTE LUCENA</t>
  </si>
  <si>
    <t>PROGRESSO</t>
  </si>
  <si>
    <t>PROTASIO ALVES</t>
  </si>
  <si>
    <t>PUTINGA</t>
  </si>
  <si>
    <t>QUARAI</t>
  </si>
  <si>
    <t>QUATRO IRMAOS</t>
  </si>
  <si>
    <t>QUEVEDOS</t>
  </si>
  <si>
    <t>QUINZE DE NOVEMBRO</t>
  </si>
  <si>
    <t>REDENTORA</t>
  </si>
  <si>
    <t>RELVADO</t>
  </si>
  <si>
    <t>RESTINGA SECA</t>
  </si>
  <si>
    <t>RIO DOS INDIOS</t>
  </si>
  <si>
    <t>RIO GRANDE</t>
  </si>
  <si>
    <t>RIO PARDO</t>
  </si>
  <si>
    <t>RIOZINHO</t>
  </si>
  <si>
    <t>ROCA SALES</t>
  </si>
  <si>
    <t>RODEIO BONITO</t>
  </si>
  <si>
    <t>ROLADOR</t>
  </si>
  <si>
    <t>ROLANTE</t>
  </si>
  <si>
    <t>RONDA ALTA</t>
  </si>
  <si>
    <t>RONDINHA</t>
  </si>
  <si>
    <t>ROQUE GONZALES</t>
  </si>
  <si>
    <t>ROSARIO DO SUL</t>
  </si>
  <si>
    <t>SAGRADA FAMILIA</t>
  </si>
  <si>
    <t>SALDANHA MARINHO</t>
  </si>
  <si>
    <t>SALTO DO JACUI</t>
  </si>
  <si>
    <t>SALVADOR DAS MISSOES</t>
  </si>
  <si>
    <t>SALVADOR DO SUL</t>
  </si>
  <si>
    <t>SANANDUVA</t>
  </si>
  <si>
    <t>SANTA BARBARA DO SUL</t>
  </si>
  <si>
    <t>SANTA CECILIA DO SUL</t>
  </si>
  <si>
    <t>SANTA CLARA DO SUL</t>
  </si>
  <si>
    <t>SANTA CRUZ DO SUL</t>
  </si>
  <si>
    <t>SANTA MARIA DO HERVAL</t>
  </si>
  <si>
    <t>SANTA MARGARIDA DO SUL</t>
  </si>
  <si>
    <t>SANTANA DA BOA VISTA</t>
  </si>
  <si>
    <t>SANT' ANA DO LIVRAMENTO</t>
  </si>
  <si>
    <t>SANTA ROSA</t>
  </si>
  <si>
    <t>SANTA TEREZA</t>
  </si>
  <si>
    <t>SANTA VITORIA DO PALMAR</t>
  </si>
  <si>
    <t>SANTIAGO</t>
  </si>
  <si>
    <t>SANTO ANGELO</t>
  </si>
  <si>
    <t>SANTO ANTONIO DO PALMA</t>
  </si>
  <si>
    <t>SANTO ANTONIO DA PATRULHA</t>
  </si>
  <si>
    <t>SANTO ANTONIO DAS MISSOES</t>
  </si>
  <si>
    <t>SANTO ANTONIO DO PLANALTO</t>
  </si>
  <si>
    <t>SANTO AUGUSTO</t>
  </si>
  <si>
    <t>SANTO CRISTO</t>
  </si>
  <si>
    <t>SANTO EXPEDITO DO SUL</t>
  </si>
  <si>
    <t>SAO BORJA</t>
  </si>
  <si>
    <t>SAO DOMINGOS DO SUL</t>
  </si>
  <si>
    <t>SAO FRANCISCO DE ASSIS</t>
  </si>
  <si>
    <t>SAO JERONIMO</t>
  </si>
  <si>
    <t>SAO JOAO DA URTIGA</t>
  </si>
  <si>
    <t>SAO JOAO DO POLESINE</t>
  </si>
  <si>
    <t>SAO JORGE</t>
  </si>
  <si>
    <t>SAO JOSE DAS MISSOES</t>
  </si>
  <si>
    <t>SAO JOSE DO HERVAL</t>
  </si>
  <si>
    <t>SAO JOSE DO HORTENCIO</t>
  </si>
  <si>
    <t>SAO JOSE DO INHACORA</t>
  </si>
  <si>
    <t>SAO JOSE DO NORTE</t>
  </si>
  <si>
    <t>SAO JOSE DO OURO</t>
  </si>
  <si>
    <t>SAO JOSE DO SUL</t>
  </si>
  <si>
    <t>SAO JOSE DOS AUSENTES</t>
  </si>
  <si>
    <t>SAO LEOPOLDO</t>
  </si>
  <si>
    <t>SAO LOURENCO DO SUL</t>
  </si>
  <si>
    <t>SAO LUIZ GONZAGA</t>
  </si>
  <si>
    <t>SAO MARCOS</t>
  </si>
  <si>
    <t>SAO MARTINHO DA SERRA</t>
  </si>
  <si>
    <t>SAO MIGUEL DAS MISSOES</t>
  </si>
  <si>
    <t>SAO NICOLAU</t>
  </si>
  <si>
    <t>SAO PAULO DAS MISSOES</t>
  </si>
  <si>
    <t>SAO PEDRO DA SERRA</t>
  </si>
  <si>
    <t>SAO PEDRO DAS MISSOES</t>
  </si>
  <si>
    <t>SAO PEDRO DO BUTIA</t>
  </si>
  <si>
    <t>SAO PEDRO DO SUL</t>
  </si>
  <si>
    <t>SAO SEBASTIAO DO CAI</t>
  </si>
  <si>
    <t>SAO SEPE</t>
  </si>
  <si>
    <t>SAO VALENTIM</t>
  </si>
  <si>
    <t>SAO VALENTIM DO SUL</t>
  </si>
  <si>
    <t>SAO VALERIO DO SUL</t>
  </si>
  <si>
    <t>SAO VENDELINO</t>
  </si>
  <si>
    <t>SAO VICENTE DO SUL</t>
  </si>
  <si>
    <t>SAPIRANGA</t>
  </si>
  <si>
    <t>SAPUCAIA DO SUL</t>
  </si>
  <si>
    <t>SEBERI</t>
  </si>
  <si>
    <t>SEDE NOVA</t>
  </si>
  <si>
    <t>SEGREDO</t>
  </si>
  <si>
    <t>SELBACH</t>
  </si>
  <si>
    <t>SENADOR SALGADO FILHO</t>
  </si>
  <si>
    <t>SENTINELA DO SUL</t>
  </si>
  <si>
    <t>SERAFINA CORREA</t>
  </si>
  <si>
    <t>SERIO</t>
  </si>
  <si>
    <t>SERTAO</t>
  </si>
  <si>
    <t>SERTAO SANTANA</t>
  </si>
  <si>
    <t>SETE DE SETEMBRO</t>
  </si>
  <si>
    <t>SEVERIANO DE ALMEIDA</t>
  </si>
  <si>
    <t>SILVEIRA MARTINS</t>
  </si>
  <si>
    <t>SINIMBU</t>
  </si>
  <si>
    <t>TABAI</t>
  </si>
  <si>
    <t>TAPERA</t>
  </si>
  <si>
    <t>TAPES</t>
  </si>
  <si>
    <t>TAQUARA</t>
  </si>
  <si>
    <t>TAQUARI</t>
  </si>
  <si>
    <t>TAQUARUCU DO SUL</t>
  </si>
  <si>
    <t>TENENTE PORTELA</t>
  </si>
  <si>
    <t>TERRA DE AREIA</t>
  </si>
  <si>
    <t>TEUTONIA</t>
  </si>
  <si>
    <t>TIO HUGO</t>
  </si>
  <si>
    <t>TIRADENTES DO SUL</t>
  </si>
  <si>
    <t>TOROPI</t>
  </si>
  <si>
    <t>TORRES</t>
  </si>
  <si>
    <t>TRAMANDAI</t>
  </si>
  <si>
    <t>TRAVESSEIRO</t>
  </si>
  <si>
    <t>TRES ARROIOS</t>
  </si>
  <si>
    <t>TRES CACHOEIRAS</t>
  </si>
  <si>
    <t>TRES COROAS</t>
  </si>
  <si>
    <t>TRES DE MAIO</t>
  </si>
  <si>
    <t>TRES FORQUILHAS</t>
  </si>
  <si>
    <t>TRES PALMEIRAS</t>
  </si>
  <si>
    <t>TRES PASSOS</t>
  </si>
  <si>
    <t>TRINDADE DO SUL</t>
  </si>
  <si>
    <t>TUCUNDUVA</t>
  </si>
  <si>
    <t>TUNAS</t>
  </si>
  <si>
    <t>TUPANCI DO SUL</t>
  </si>
  <si>
    <t>TUPANCIRETA</t>
  </si>
  <si>
    <t>TUPANDI</t>
  </si>
  <si>
    <t>TUPARENDI</t>
  </si>
  <si>
    <t>TURUCU</t>
  </si>
  <si>
    <t>UBIRETAMA</t>
  </si>
  <si>
    <t>UNIAO DA SERRA</t>
  </si>
  <si>
    <t>UNISTALDA</t>
  </si>
  <si>
    <t>URUGUAIANA</t>
  </si>
  <si>
    <t>VACARIA</t>
  </si>
  <si>
    <t>VALE VERDE</t>
  </si>
  <si>
    <t>VALE DO SOL</t>
  </si>
  <si>
    <t>VALE REAL</t>
  </si>
  <si>
    <t>VANINI</t>
  </si>
  <si>
    <t>VENANCIO AIRES</t>
  </si>
  <si>
    <t>VERANOPOLIS</t>
  </si>
  <si>
    <t>VESPASIANO CORREA</t>
  </si>
  <si>
    <t>VIADUTOS</t>
  </si>
  <si>
    <t>VIAMAO</t>
  </si>
  <si>
    <t>VICENTE DUTRA</t>
  </si>
  <si>
    <t>VICTOR GRAEFF</t>
  </si>
  <si>
    <t>VILA FLORES</t>
  </si>
  <si>
    <t>VILA LANGARO</t>
  </si>
  <si>
    <t>VILA MARIA</t>
  </si>
  <si>
    <t>VILA NOVA DO SUL</t>
  </si>
  <si>
    <t>VISTA ALEGRE</t>
  </si>
  <si>
    <t>VISTA ALEGRE DO PRATA</t>
  </si>
  <si>
    <t>VISTA GAUCHA</t>
  </si>
  <si>
    <t>VITORIA DAS MISSOES</t>
  </si>
  <si>
    <t>WESTFALIA</t>
  </si>
  <si>
    <t>XANGRI-LA</t>
  </si>
  <si>
    <t>5 - Centro-Oeste</t>
  </si>
  <si>
    <t>MS</t>
  </si>
  <si>
    <t>AGUA CLARA</t>
  </si>
  <si>
    <t>ALCINOPOLIS</t>
  </si>
  <si>
    <t>AMAMBAI</t>
  </si>
  <si>
    <t>ANASTACIO</t>
  </si>
  <si>
    <t>ANAURILANDIA</t>
  </si>
  <si>
    <t>ANGELICA</t>
  </si>
  <si>
    <t>ANTONIO JOAO</t>
  </si>
  <si>
    <t>APARECIDA DO TABOADO</t>
  </si>
  <si>
    <t>AQUIDAUANA</t>
  </si>
  <si>
    <t>ARAL MOREIRA</t>
  </si>
  <si>
    <t>BATAGUASSU</t>
  </si>
  <si>
    <t>BATAYPORA</t>
  </si>
  <si>
    <t>BELA VISTA</t>
  </si>
  <si>
    <t>BODOQUENA</t>
  </si>
  <si>
    <t>BRASILANDIA</t>
  </si>
  <si>
    <t>CAARAPO</t>
  </si>
  <si>
    <t>CAMAPUA</t>
  </si>
  <si>
    <t>CASSILANDIA</t>
  </si>
  <si>
    <t>CHAPADAO DO SUL</t>
  </si>
  <si>
    <t>CORGUINHO</t>
  </si>
  <si>
    <t>CORONEL SAPUCAIA</t>
  </si>
  <si>
    <t>CORUMBA</t>
  </si>
  <si>
    <t>COSTA RICA</t>
  </si>
  <si>
    <t>COXIM</t>
  </si>
  <si>
    <t>DEODAPOLIS</t>
  </si>
  <si>
    <t>DOIS IRMAOS DO BURITI</t>
  </si>
  <si>
    <t>DOURADOS</t>
  </si>
  <si>
    <t>FATIMA DO SUL</t>
  </si>
  <si>
    <t>FIGUEIRAO</t>
  </si>
  <si>
    <t>GLORIA DE DOURADOS</t>
  </si>
  <si>
    <t>GUIA LOPES DA LAGUNA</t>
  </si>
  <si>
    <t>IGUATEMI</t>
  </si>
  <si>
    <t>INOCENCIA</t>
  </si>
  <si>
    <t>ITAPORA</t>
  </si>
  <si>
    <t>ITAQUIRAI</t>
  </si>
  <si>
    <t>IVINHEMA</t>
  </si>
  <si>
    <t>JAPORA</t>
  </si>
  <si>
    <t>JARAGUARI</t>
  </si>
  <si>
    <t>JATEI</t>
  </si>
  <si>
    <t>JUTI</t>
  </si>
  <si>
    <t>LADARIO</t>
  </si>
  <si>
    <t>LAGUNA CARAPA</t>
  </si>
  <si>
    <t>MARACAJU</t>
  </si>
  <si>
    <t>MIRANDA</t>
  </si>
  <si>
    <t>NAVIRAI</t>
  </si>
  <si>
    <t>NIOAQUE</t>
  </si>
  <si>
    <t>NOVA ALVORADA DO SUL</t>
  </si>
  <si>
    <t>NOVA ANDRADINA</t>
  </si>
  <si>
    <t>NOVO HORIZONTE DO SUL</t>
  </si>
  <si>
    <t>PARAISO DAS AGUAS</t>
  </si>
  <si>
    <t>PARANAIBA</t>
  </si>
  <si>
    <t>PARANHOS</t>
  </si>
  <si>
    <t>PEDRO GOMES</t>
  </si>
  <si>
    <t>PONTA PORA</t>
  </si>
  <si>
    <t>PORTO MURTINHO</t>
  </si>
  <si>
    <t>RIBAS DO RIO PARDO</t>
  </si>
  <si>
    <t>RIO BRILHANTE</t>
  </si>
  <si>
    <t>RIO VERDE DE MATO GROSSO</t>
  </si>
  <si>
    <t>ROCHEDO</t>
  </si>
  <si>
    <t>SANTA RITA DO PARDO</t>
  </si>
  <si>
    <t>SAO GABRIEL DO OESTE</t>
  </si>
  <si>
    <t>SETE QUEDAS</t>
  </si>
  <si>
    <t>SELVIRIA</t>
  </si>
  <si>
    <t>SIDROLANDIA</t>
  </si>
  <si>
    <t>SONORA</t>
  </si>
  <si>
    <t>TACURU</t>
  </si>
  <si>
    <t>TAQUARUSSU</t>
  </si>
  <si>
    <t>TERENOS</t>
  </si>
  <si>
    <t>TRES LAGOAS</t>
  </si>
  <si>
    <t>VICENTINA</t>
  </si>
  <si>
    <t>MT</t>
  </si>
  <si>
    <t>ACORIZAL</t>
  </si>
  <si>
    <t>ALTA FLORESTA</t>
  </si>
  <si>
    <t>ALTO ARAGUAIA</t>
  </si>
  <si>
    <t>ALTO BOA VISTA</t>
  </si>
  <si>
    <t>ALTO GARCAS</t>
  </si>
  <si>
    <t>ALTO PARAGUAI</t>
  </si>
  <si>
    <t>ALTO TAQUARI</t>
  </si>
  <si>
    <t>APIACAS</t>
  </si>
  <si>
    <t>ARAGUAIANA</t>
  </si>
  <si>
    <t>ARAGUAINHA</t>
  </si>
  <si>
    <t>ARAPUTANGA</t>
  </si>
  <si>
    <t>ARENAPOLIS</t>
  </si>
  <si>
    <t>ARIPUANA</t>
  </si>
  <si>
    <t>BARAO DE MELGACO</t>
  </si>
  <si>
    <t>BARRA DO BUGRES</t>
  </si>
  <si>
    <t>BARRA DO GARCAS</t>
  </si>
  <si>
    <t>BOM JESUS DO ARAGUAIA</t>
  </si>
  <si>
    <t>BRASNORTE</t>
  </si>
  <si>
    <t>CACERES</t>
  </si>
  <si>
    <t>CAMPINAPOLIS</t>
  </si>
  <si>
    <t>CAMPO NOVO DO PARECIS</t>
  </si>
  <si>
    <t>CAMPO VERDE</t>
  </si>
  <si>
    <t>CAMPOS DE JULIO</t>
  </si>
  <si>
    <t>CANABRAVA DO NORTE</t>
  </si>
  <si>
    <t>CARLINDA</t>
  </si>
  <si>
    <t>CASTANHEIRA</t>
  </si>
  <si>
    <t>CHAPADA DOS GUIMARAES</t>
  </si>
  <si>
    <t>CLAUDIA</t>
  </si>
  <si>
    <t>COCALINHO</t>
  </si>
  <si>
    <t>COLIDER</t>
  </si>
  <si>
    <t>COLNIZA</t>
  </si>
  <si>
    <t>COMODORO</t>
  </si>
  <si>
    <t>CONFRESA</t>
  </si>
  <si>
    <t>CONQUISTA D'OESTE</t>
  </si>
  <si>
    <t>COTRIGUACU</t>
  </si>
  <si>
    <t>CUIABA</t>
  </si>
  <si>
    <t>CURVELANDIA</t>
  </si>
  <si>
    <t>DENISE</t>
  </si>
  <si>
    <t>DIAMANTINO</t>
  </si>
  <si>
    <t>DOM AQUINO</t>
  </si>
  <si>
    <t>FELIZ NATAL</t>
  </si>
  <si>
    <t>FIGUEIROPOLIS D'OESTE</t>
  </si>
  <si>
    <t>GAUCHA DO NORTE</t>
  </si>
  <si>
    <t>GLORIA D'OESTE</t>
  </si>
  <si>
    <t>GUARANTA DO NORTE</t>
  </si>
  <si>
    <t>GUIRATINGA</t>
  </si>
  <si>
    <t>INDIAVAI</t>
  </si>
  <si>
    <t>IPIRANGA DO NORTE</t>
  </si>
  <si>
    <t>ITANHANGA</t>
  </si>
  <si>
    <t>ITAUBA</t>
  </si>
  <si>
    <t>ITIQUIRA</t>
  </si>
  <si>
    <t>JACIARA</t>
  </si>
  <si>
    <t>JANGADA</t>
  </si>
  <si>
    <t>JAURU</t>
  </si>
  <si>
    <t>JUARA</t>
  </si>
  <si>
    <t>JUINA</t>
  </si>
  <si>
    <t>JURUENA</t>
  </si>
  <si>
    <t>JUSCIMEIRA</t>
  </si>
  <si>
    <t>LAMBARI D'OESTE</t>
  </si>
  <si>
    <t>LUCAS DO RIO VERDE</t>
  </si>
  <si>
    <t>LUCIARA</t>
  </si>
  <si>
    <t>VILA BELA DA SANTISSIMA TRINDADE</t>
  </si>
  <si>
    <t>MARCELANDIA</t>
  </si>
  <si>
    <t>MATUPA</t>
  </si>
  <si>
    <t>MIRASSOL D'OESTE</t>
  </si>
  <si>
    <t>NOBRES</t>
  </si>
  <si>
    <t>NORTELANDIA</t>
  </si>
  <si>
    <t>NOSSA SENHORA DO LIVRAMENTO</t>
  </si>
  <si>
    <t>NOVA BANDEIRANTES</t>
  </si>
  <si>
    <t>NOVA NAZARE</t>
  </si>
  <si>
    <t>NOVA LACERDA</t>
  </si>
  <si>
    <t>NOVA SANTA HELENA</t>
  </si>
  <si>
    <t>NOVA BRASILANDIA</t>
  </si>
  <si>
    <t>NOVA CANAA DO NORTE</t>
  </si>
  <si>
    <t>NOVA MUTUM</t>
  </si>
  <si>
    <t>NOVA UBIRATA</t>
  </si>
  <si>
    <t>NOVA XAVANTINA</t>
  </si>
  <si>
    <t>NOVO MUNDO</t>
  </si>
  <si>
    <t>NOVO HORIZONTE DO NORTE</t>
  </si>
  <si>
    <t>NOVO SAO JOAQUIM</t>
  </si>
  <si>
    <t>PARANAITA</t>
  </si>
  <si>
    <t>PARANATINGA</t>
  </si>
  <si>
    <t>PEIXOTO DE AZEVEDO</t>
  </si>
  <si>
    <t>PLANALTO DA SERRA</t>
  </si>
  <si>
    <t>POCONE</t>
  </si>
  <si>
    <t>PONTAL DO ARAGUAIA</t>
  </si>
  <si>
    <t>PONTE BRANCA</t>
  </si>
  <si>
    <t>PONTES E LACERDA</t>
  </si>
  <si>
    <t>PORTO ALEGRE DO NORTE</t>
  </si>
  <si>
    <t>PORTO DOS GAUCHOS</t>
  </si>
  <si>
    <t>PORTO ESPERIDIAO</t>
  </si>
  <si>
    <t>PORTO ESTRELA</t>
  </si>
  <si>
    <t>POXOREO</t>
  </si>
  <si>
    <t>PRIMAVERA DO LESTE</t>
  </si>
  <si>
    <t>QUERENCIA</t>
  </si>
  <si>
    <t>SAO JOSE DOS QUATRO MARCOS</t>
  </si>
  <si>
    <t>RESERVA DO CABACAL</t>
  </si>
  <si>
    <t>RIBEIRAO CASCALHEIRA</t>
  </si>
  <si>
    <t>RIBEIRAOZINHO</t>
  </si>
  <si>
    <t>SANTA CARMEM</t>
  </si>
  <si>
    <t>SANTO AFONSO</t>
  </si>
  <si>
    <t>SAO JOSE DO POVO</t>
  </si>
  <si>
    <t>SAO JOSE DO RIO CLARO</t>
  </si>
  <si>
    <t>SAO JOSE DO XINGU</t>
  </si>
  <si>
    <t>SAO PEDRO DA CIPA</t>
  </si>
  <si>
    <t>RONDOLANDIA</t>
  </si>
  <si>
    <t>RONDONOPOLIS</t>
  </si>
  <si>
    <t>ROSARIO OESTE</t>
  </si>
  <si>
    <t>SANTA CRUZ DO XINGU</t>
  </si>
  <si>
    <t>SALTO DO CEU</t>
  </si>
  <si>
    <t>SANTA RITA DO TRIVELATO</t>
  </si>
  <si>
    <t>SANTO ANTONIO DO LESTE</t>
  </si>
  <si>
    <t>SANTO ANTONIO DO LEVERGER</t>
  </si>
  <si>
    <t>SAO FELIX DO ARAGUAIA</t>
  </si>
  <si>
    <t>SAPEZAL</t>
  </si>
  <si>
    <t>SERRA NOVA DOURADA</t>
  </si>
  <si>
    <t>SINOP</t>
  </si>
  <si>
    <t>SORRISO</t>
  </si>
  <si>
    <t>TABAPORA</t>
  </si>
  <si>
    <t>TANGARA DA SERRA</t>
  </si>
  <si>
    <t>TAPURAH</t>
  </si>
  <si>
    <t>TERRA NOVA DO NORTE</t>
  </si>
  <si>
    <t>TESOURO</t>
  </si>
  <si>
    <t>TORIXOREU</t>
  </si>
  <si>
    <t>UNIAO DO SUL</t>
  </si>
  <si>
    <t>VALE DE SAO DOMINGOS</t>
  </si>
  <si>
    <t>VERA</t>
  </si>
  <si>
    <t>VILA RICA</t>
  </si>
  <si>
    <t>NOVA GUARITA</t>
  </si>
  <si>
    <t>NOVA MARILANDIA</t>
  </si>
  <si>
    <t>NOVA MARINGA</t>
  </si>
  <si>
    <t>NOVA MONTE VERDE</t>
  </si>
  <si>
    <t>GO</t>
  </si>
  <si>
    <t>ABADIA DE GOIAS</t>
  </si>
  <si>
    <t>ABADIANIA</t>
  </si>
  <si>
    <t>ACREUNA</t>
  </si>
  <si>
    <t>ADELANDIA</t>
  </si>
  <si>
    <t>AGUA FRIA DE GOIAS</t>
  </si>
  <si>
    <t>AGUA LIMPA</t>
  </si>
  <si>
    <t>AGUAS LINDAS DE GOIAS</t>
  </si>
  <si>
    <t>ALEXANIA</t>
  </si>
  <si>
    <t>ALOANDIA</t>
  </si>
  <si>
    <t>ALTO HORIZONTE</t>
  </si>
  <si>
    <t>ALTO PARAISO DE GOIAS</t>
  </si>
  <si>
    <t>ALVORADA DO NORTE</t>
  </si>
  <si>
    <t>AMARALINA</t>
  </si>
  <si>
    <t>AMERICANO DO BRASIL</t>
  </si>
  <si>
    <t>AMORINOPOLIS</t>
  </si>
  <si>
    <t>ANAPOLIS</t>
  </si>
  <si>
    <t>ANHANGUERA</t>
  </si>
  <si>
    <t>ANICUNS</t>
  </si>
  <si>
    <t>APARECIDA DE GOIANIA</t>
  </si>
  <si>
    <t>APARECIDA DO RIO DOCE</t>
  </si>
  <si>
    <t>APORE</t>
  </si>
  <si>
    <t>ARACU</t>
  </si>
  <si>
    <t>ARAGARCAS</t>
  </si>
  <si>
    <t>ARAGOIANIA</t>
  </si>
  <si>
    <t>ARAGUAPAZ</t>
  </si>
  <si>
    <t>ARENOPOLIS</t>
  </si>
  <si>
    <t>ARUANA</t>
  </si>
  <si>
    <t>AURILANDIA</t>
  </si>
  <si>
    <t>AVELINOPOLIS</t>
  </si>
  <si>
    <t>BALIZA</t>
  </si>
  <si>
    <t>BELA VISTA DE GOIAS</t>
  </si>
  <si>
    <t>BOM JARDIM DE GOIAS</t>
  </si>
  <si>
    <t>BOM JESUS DE GOIAS</t>
  </si>
  <si>
    <t>BONFINOPOLIS</t>
  </si>
  <si>
    <t>BONOPOLIS</t>
  </si>
  <si>
    <t>BRAZABRANTES</t>
  </si>
  <si>
    <t>BRITANIA</t>
  </si>
  <si>
    <t>BURITI ALEGRE</t>
  </si>
  <si>
    <t>BURITI DE GOIAS</t>
  </si>
  <si>
    <t>BURITINOPOLIS</t>
  </si>
  <si>
    <t>CABECEIRAS</t>
  </si>
  <si>
    <t>CACHOEIRA ALTA</t>
  </si>
  <si>
    <t>CACHOEIRA DE GOIAS</t>
  </si>
  <si>
    <t>CACU</t>
  </si>
  <si>
    <t>CAIAPONIA</t>
  </si>
  <si>
    <t>CALDAS NOVAS</t>
  </si>
  <si>
    <t>CALDAZINHA</t>
  </si>
  <si>
    <t>CAMPESTRE DE GOIAS</t>
  </si>
  <si>
    <t>CAMPINACU</t>
  </si>
  <si>
    <t>CAMPINORTE</t>
  </si>
  <si>
    <t>CAMPO ALEGRE DE GOIAS</t>
  </si>
  <si>
    <t>CAMPO LIMPO DE GOIAS</t>
  </si>
  <si>
    <t>CAMPOS BELOS</t>
  </si>
  <si>
    <t>CAMPOS VERDES</t>
  </si>
  <si>
    <t>CARMO DO RIO VERDE</t>
  </si>
  <si>
    <t>CASTELANDIA</t>
  </si>
  <si>
    <t>CATALAO</t>
  </si>
  <si>
    <t>CATURAI</t>
  </si>
  <si>
    <t>CAVALCANTE</t>
  </si>
  <si>
    <t>CERES</t>
  </si>
  <si>
    <t>CEZARINA</t>
  </si>
  <si>
    <t>CHAPADAO DO CEU</t>
  </si>
  <si>
    <t>CIDADE OCIDENTAL</t>
  </si>
  <si>
    <t>COCALZINHO DE GOIAS</t>
  </si>
  <si>
    <t>COLINAS DO SUL</t>
  </si>
  <si>
    <t>CORREGO DO OURO</t>
  </si>
  <si>
    <t>CORUMBA DE GOIAS</t>
  </si>
  <si>
    <t>CORUMBAIBA</t>
  </si>
  <si>
    <t>CRISTALINA</t>
  </si>
  <si>
    <t>CRISTIANOPOLIS</t>
  </si>
  <si>
    <t>CRIXAS</t>
  </si>
  <si>
    <t>CROMINIA</t>
  </si>
  <si>
    <t>CUMARI</t>
  </si>
  <si>
    <t>DAMIANOPOLIS</t>
  </si>
  <si>
    <t>DAMOLANDIA</t>
  </si>
  <si>
    <t>DIORAMA</t>
  </si>
  <si>
    <t>DOVERLANDIA</t>
  </si>
  <si>
    <t>EDEALINA</t>
  </si>
  <si>
    <t>EDEIA</t>
  </si>
  <si>
    <t>FAINA</t>
  </si>
  <si>
    <t>FAZENDA NOVA</t>
  </si>
  <si>
    <t>FIRMINOPOLIS</t>
  </si>
  <si>
    <t>FLORES DE GOIAS</t>
  </si>
  <si>
    <t>FORMOSA</t>
  </si>
  <si>
    <t>GAMELEIRA DE GOIAS</t>
  </si>
  <si>
    <t>DIVINOPOLIS DE GOIAS</t>
  </si>
  <si>
    <t>GOIANAPOLIS</t>
  </si>
  <si>
    <t>GOIANDIRA</t>
  </si>
  <si>
    <t>GOIANESIA</t>
  </si>
  <si>
    <t>GOIANIA</t>
  </si>
  <si>
    <t>GOIANIRA</t>
  </si>
  <si>
    <t>GOIAS</t>
  </si>
  <si>
    <t>GOIATUBA</t>
  </si>
  <si>
    <t>GOUVELANDIA</t>
  </si>
  <si>
    <t>GUAPO</t>
  </si>
  <si>
    <t>GUARAITA</t>
  </si>
  <si>
    <t>GUARANI DE GOIAS</t>
  </si>
  <si>
    <t>GUARINOS</t>
  </si>
  <si>
    <t>HEITORAI</t>
  </si>
  <si>
    <t>HIDROLINA</t>
  </si>
  <si>
    <t>IACIARA</t>
  </si>
  <si>
    <t>INACIOLANDIA</t>
  </si>
  <si>
    <t>INDIARA</t>
  </si>
  <si>
    <t>INHUMAS</t>
  </si>
  <si>
    <t>IPAMERI</t>
  </si>
  <si>
    <t>IPIRANGA DE GOIAS</t>
  </si>
  <si>
    <t>ISRAELANDIA</t>
  </si>
  <si>
    <t>ITABERAI</t>
  </si>
  <si>
    <t>ITAGUARI</t>
  </si>
  <si>
    <t>ITAGUARU</t>
  </si>
  <si>
    <t>ITAPACI</t>
  </si>
  <si>
    <t>ITAPIRAPUA</t>
  </si>
  <si>
    <t>ITAPURANGA</t>
  </si>
  <si>
    <t>ITARUMA</t>
  </si>
  <si>
    <t>ITAUCU</t>
  </si>
  <si>
    <t>ITUMBIARA</t>
  </si>
  <si>
    <t>IVOLANDIA</t>
  </si>
  <si>
    <t>JANDAIA</t>
  </si>
  <si>
    <t>JARAGUA</t>
  </si>
  <si>
    <t>JATAI</t>
  </si>
  <si>
    <t>JAUPACI</t>
  </si>
  <si>
    <t>JESUPOLIS</t>
  </si>
  <si>
    <t>JOVIANIA</t>
  </si>
  <si>
    <t>LEOPOLDO DE BULHOES</t>
  </si>
  <si>
    <t>LUZIANIA</t>
  </si>
  <si>
    <t>MAIRIPOTABA</t>
  </si>
  <si>
    <t>MAMBAI</t>
  </si>
  <si>
    <t>MARA ROSA</t>
  </si>
  <si>
    <t>MARZAGAO</t>
  </si>
  <si>
    <t>MATRINCHA</t>
  </si>
  <si>
    <t>MAURILANDIA</t>
  </si>
  <si>
    <t>MIMOSO DE GOIAS</t>
  </si>
  <si>
    <t>MINACU</t>
  </si>
  <si>
    <t>MINEIROS</t>
  </si>
  <si>
    <t>MOIPORA</t>
  </si>
  <si>
    <t>MONTE ALEGRE DE GOIAS</t>
  </si>
  <si>
    <t>MONTES CLAROS DE GOIAS</t>
  </si>
  <si>
    <t>MONTIVIDIU</t>
  </si>
  <si>
    <t>MONTIVIDIU DO NORTE</t>
  </si>
  <si>
    <t>MORRO AGUDO DE GOIAS</t>
  </si>
  <si>
    <t>MOSSAMEDES</t>
  </si>
  <si>
    <t>MOZARLANDIA</t>
  </si>
  <si>
    <t>MUTUNOPOLIS</t>
  </si>
  <si>
    <t>NAZARIO</t>
  </si>
  <si>
    <t>NEROPOLIS</t>
  </si>
  <si>
    <t>NIQUELANDIA</t>
  </si>
  <si>
    <t>NOVA AMERICA</t>
  </si>
  <si>
    <t>NOVA CRIXAS</t>
  </si>
  <si>
    <t>NOVA GLORIA</t>
  </si>
  <si>
    <t>NOVA IGUACU DE GOIAS</t>
  </si>
  <si>
    <t>NOVA ROMA</t>
  </si>
  <si>
    <t>NOVO BRASIL</t>
  </si>
  <si>
    <t>NOVO GAMA</t>
  </si>
  <si>
    <t>NOVO PLANALTO</t>
  </si>
  <si>
    <t>ORIZONA</t>
  </si>
  <si>
    <t>OURO VERDE DE GOIAS</t>
  </si>
  <si>
    <t>OUVIDOR</t>
  </si>
  <si>
    <t>PADRE BERNARDO</t>
  </si>
  <si>
    <t>PALESTINA DE GOIAS</t>
  </si>
  <si>
    <t>PALMEIRAS DE GOIAS</t>
  </si>
  <si>
    <t>PALMELO</t>
  </si>
  <si>
    <t>PALMINOPOLIS</t>
  </si>
  <si>
    <t>PANAMA</t>
  </si>
  <si>
    <t>PARANAIGUARA</t>
  </si>
  <si>
    <t>PARAUNA</t>
  </si>
  <si>
    <t>PEROLANDIA</t>
  </si>
  <si>
    <t>PETROLINA DE GOIAS</t>
  </si>
  <si>
    <t>PILAR DE GOIAS</t>
  </si>
  <si>
    <t>PIRACANJUBA</t>
  </si>
  <si>
    <t>PIRENOPOLIS</t>
  </si>
  <si>
    <t>PIRES DO RIO</t>
  </si>
  <si>
    <t>PLANALTINA</t>
  </si>
  <si>
    <t>PONTALINA</t>
  </si>
  <si>
    <t>PORANGATU</t>
  </si>
  <si>
    <t>PORTEIRAO</t>
  </si>
  <si>
    <t>PORTELANDIA</t>
  </si>
  <si>
    <t>POSSE</t>
  </si>
  <si>
    <t>PROFESSOR JAMIL</t>
  </si>
  <si>
    <t>QUIRINOPOLIS</t>
  </si>
  <si>
    <t>RIALMA</t>
  </si>
  <si>
    <t>RIANAPOLIS</t>
  </si>
  <si>
    <t>RIO QUENTE</t>
  </si>
  <si>
    <t>RIO VERDE</t>
  </si>
  <si>
    <t>RUBIATABA</t>
  </si>
  <si>
    <t>SANCLERLANDIA</t>
  </si>
  <si>
    <t>SANTA BARBARA DE GOIAS</t>
  </si>
  <si>
    <t>SANTA CRUZ DE GOIAS</t>
  </si>
  <si>
    <t>SANTA FE DE GOIAS</t>
  </si>
  <si>
    <t>SANTA HELENA DE GOIAS</t>
  </si>
  <si>
    <t>SANTA RITA DO ARAGUAIA</t>
  </si>
  <si>
    <t>SANTA RITA DO NOVO DESTINO</t>
  </si>
  <si>
    <t>SANTA ROSA DE GOIAS</t>
  </si>
  <si>
    <t>SANTA TEREZA DE GOIAS</t>
  </si>
  <si>
    <t>SANTA TEREZINHA DE GOIAS</t>
  </si>
  <si>
    <t>SANTO ANTONIO DA BARRA</t>
  </si>
  <si>
    <t>SANTO ANTONIO DE GOIAS</t>
  </si>
  <si>
    <t>SANTO ANTONIO DO DESCOBERTO</t>
  </si>
  <si>
    <t>SAO FRANCISCO DE GOIAS</t>
  </si>
  <si>
    <t>SAO JOAO D'ALIANCA</t>
  </si>
  <si>
    <t>SAO JOAO DA PARAUNA</t>
  </si>
  <si>
    <t>SAO LUIS DE MONTES BELOS</t>
  </si>
  <si>
    <t>SAO LUIZ DO NORTE</t>
  </si>
  <si>
    <t>SAO MIGUEL DO ARAGUAIA</t>
  </si>
  <si>
    <t>SAO MIGUEL DO PASSA QUATRO</t>
  </si>
  <si>
    <t>SAO PATRICIO</t>
  </si>
  <si>
    <t>SENADOR CANEDO</t>
  </si>
  <si>
    <t>SERRANOPOLIS</t>
  </si>
  <si>
    <t>SILVANIA</t>
  </si>
  <si>
    <t>SIMOLANDIA</t>
  </si>
  <si>
    <t>SITIO D'ABADIA</t>
  </si>
  <si>
    <t>TAQUARAL DE GOIAS</t>
  </si>
  <si>
    <t>TERESINA DE GOIAS</t>
  </si>
  <si>
    <t>TEREZOPOLIS DE GOIAS</t>
  </si>
  <si>
    <t>TRES RANCHOS</t>
  </si>
  <si>
    <t>TROMBAS</t>
  </si>
  <si>
    <t>TURVANIA</t>
  </si>
  <si>
    <t>TURVELANDIA</t>
  </si>
  <si>
    <t>UIRAPURU</t>
  </si>
  <si>
    <t>URUACU</t>
  </si>
  <si>
    <t>URUANA</t>
  </si>
  <si>
    <t>URUTAI</t>
  </si>
  <si>
    <t>VALPARAISO DE GOIAS</t>
  </si>
  <si>
    <t>VARJAO</t>
  </si>
  <si>
    <t>VIANOPOLIS</t>
  </si>
  <si>
    <t>VICENTINOPOLIS</t>
  </si>
  <si>
    <t>VILA BOA</t>
  </si>
  <si>
    <t>VILA PROPICIO</t>
  </si>
  <si>
    <t>DF</t>
  </si>
  <si>
    <t>BRASILIA</t>
  </si>
  <si>
    <t>mun</t>
  </si>
  <si>
    <t>classe pop</t>
  </si>
  <si>
    <t>pop</t>
  </si>
  <si>
    <t>Rótulos de Linha</t>
  </si>
  <si>
    <t>não</t>
  </si>
  <si>
    <t>sim</t>
  </si>
  <si>
    <t>na</t>
  </si>
  <si>
    <t>N</t>
  </si>
  <si>
    <t>pop_classe</t>
  </si>
  <si>
    <t xml:space="preserve"> = 0</t>
  </si>
  <si>
    <t xml:space="preserve"> = 1</t>
  </si>
  <si>
    <t xml:space="preserve"> = NA</t>
  </si>
  <si>
    <t>NE</t>
  </si>
  <si>
    <t>A receita permanente informada em NE trata-se de receita de tributos ou contribuições?
(0) não
(1) sim
(NA) - não se aplica
(NE) - sem nota explicativa</t>
  </si>
  <si>
    <t>= NE (sem NE)</t>
  </si>
  <si>
    <t>media</t>
  </si>
  <si>
    <t>N (2019)</t>
  </si>
  <si>
    <t>Notas. (i) Os valores da media estao entre (0) nao e (1) sim; (ii) NA = n'ao se aplica; (iii) NE = sem nota explicativa</t>
  </si>
  <si>
    <t xml:space="preserve">LDO encontrada   </t>
  </si>
  <si>
    <t xml:space="preserve">Possui anexo de DOCC na LDO? </t>
  </si>
  <si>
    <t xml:space="preserve">Possui nota explicativa para os valores </t>
  </si>
  <si>
    <t xml:space="preserve">O aumento permanente da receita foi detalhado em NE? </t>
  </si>
  <si>
    <t xml:space="preserve">A receita permanente informada em NE trata-se de receita de tributos ou contribuições? </t>
  </si>
  <si>
    <t>NA (n)</t>
  </si>
  <si>
    <t>Sem NE (n)</t>
  </si>
  <si>
    <t>desv padrao</t>
  </si>
  <si>
    <t>min</t>
  </si>
  <si>
    <t>max</t>
  </si>
  <si>
    <t>Receita per capita (R$)</t>
  </si>
  <si>
    <t>Dependência de transferências (Receita tributaria ÷ receita tota)</t>
  </si>
  <si>
    <t>Gastos com Controle Interno (2015)</t>
  </si>
  <si>
    <t>Populacao</t>
  </si>
  <si>
    <t>Espaço fiscal (CAPAG - STN)</t>
  </si>
  <si>
    <t>Endividamento DC ÷ RCL</t>
  </si>
  <si>
    <t>Indice recente de transparencia (CGU) (2018)</t>
  </si>
  <si>
    <t>Indice de transparencia (MPF) (2016)</t>
  </si>
  <si>
    <t>Os restos a pagar foram considerados no demonstrativo?</t>
  </si>
  <si>
    <t>O nome do sistema foi informado em NE?</t>
  </si>
  <si>
    <t>Os restos a pagar foram considerados no demonstrativo?
(0) não
(1) sim (NA) não se aplica</t>
  </si>
  <si>
    <r>
      <t xml:space="preserve">O nome do </t>
    </r>
    <r>
      <rPr>
        <b/>
        <u val="singleAccounting"/>
        <sz val="11"/>
        <rFont val="Calibri"/>
        <family val="2"/>
        <scheme val="minor"/>
      </rPr>
      <t>sistema</t>
    </r>
    <r>
      <rPr>
        <b/>
        <sz val="11"/>
        <rFont val="Calibri"/>
        <family val="2"/>
        <scheme val="minor"/>
      </rPr>
      <t xml:space="preserve"> foi informado em NE?
(0) não (NA) Não se aplica
</t>
    </r>
  </si>
  <si>
    <r>
      <t xml:space="preserve">Nome da  </t>
    </r>
    <r>
      <rPr>
        <b/>
        <u val="singleAccounting"/>
        <sz val="11"/>
        <rFont val="Calibri"/>
        <family val="2"/>
        <scheme val="minor"/>
      </rPr>
      <t>Unidade Responsável</t>
    </r>
    <r>
      <rPr>
        <b/>
        <sz val="11"/>
        <rFont val="Calibri"/>
        <family val="2"/>
        <scheme val="minor"/>
      </rPr>
      <t xml:space="preserve"> informado em NE
(0) não informado (NA) Não se aplica</t>
    </r>
  </si>
  <si>
    <t>O aumento permanente da receita foi detalhado em NE?
(0) não
(1) sim
(NA) - não se aplica (NE) - sem nota explicativa</t>
  </si>
  <si>
    <t>O aumento das DOCCs foi detalhado em NE?
(0) não
(1) sim
(NA) - não se aplica (NE) - sem nota explicativa</t>
  </si>
  <si>
    <t>A redução permanente das despesas foi detalhada em NE?
(0) não
(1) sim
(NA) - não se aplica  (NE) - sem nota explicativa</t>
  </si>
  <si>
    <t xml:space="preserve">O formato do relatório segue o padrão do MDF da STN? </t>
  </si>
  <si>
    <t>C</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</si>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</sst>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R$&quot;* #,##0.00_-;\-&quot;R$&quot;* #,##0.00_-;_-&quot;R$&quot;* &quot;-&quot;??_-;_-@_-"/>
    <numFmt numFmtId="165" formatCode="0.0%"/>
    <numFmt numFmtId="166" formatCode="_ * #,##0.00_ ;_ * \-#,##0.00_ ;_ * &quot;-&quot;??_ ;_ @_ "/>
    <numFmt numFmtId="167" formatCode="_ * #,##0_ ;_ * \-#,##0_ ;_ * &quot;-&quot;??_ ;_ @_ "/>
    <numFmt numFmtId="168" formatCode="0.0000"/>
    <numFmt numFmtId="169" formatCode="_ * #,##0.0000_ ;_ * \-#,##0.0000_ ;_ * &quot;-&quot;??_ ;_ @_ "/>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b/>
      <u val="singleAccounting"/>
      <sz val="11"/>
      <name val="Calibri"/>
      <family val="2"/>
      <scheme val="minor"/>
    </font>
    <font>
      <sz val="11"/>
      <name val="Calibri"/>
      <family val="2"/>
    </font>
    <font>
      <u/>
      <sz val="11"/>
      <color rgb="FF000000"/>
      <name val="Calibri"/>
      <family val="2"/>
    </font>
    <font>
      <sz val="11"/>
      <color rgb="FF000000"/>
      <name val="Calibri"/>
      <family val="2"/>
    </font>
    <font>
      <sz val="11"/>
      <color indexed="8"/>
      <name val="Calibri"/>
      <family val="2"/>
    </font>
    <font>
      <sz val="10"/>
      <color indexed="8"/>
      <name val="Arial"/>
      <family val="2"/>
    </font>
    <font>
      <sz val="10"/>
      <color theme="1"/>
      <name val="Times New Roman"/>
      <family val="1"/>
    </font>
    <font>
      <b/>
      <sz val="10"/>
      <color theme="1"/>
      <name val="Times New Roman"/>
      <family val="1"/>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1" fillId="0" borderId="0"/>
  </cellStyleXfs>
  <cellXfs count="114">
    <xf numFmtId="0" fontId="0" fillId="0" borderId="0" xfId="0"/>
    <xf numFmtId="0" fontId="2" fillId="0" borderId="0" xfId="0" applyFont="1" applyAlignment="1">
      <alignment horizontal="center" vertical="center"/>
    </xf>
    <xf numFmtId="0" fontId="0" fillId="0" borderId="0" xfId="0" applyFont="1" applyAlignment="1">
      <alignment horizontal="center" vertical="center"/>
    </xf>
    <xf numFmtId="43" fontId="0" fillId="0" borderId="0" xfId="1" applyFont="1" applyAlignment="1">
      <alignment horizontal="center" vertical="center"/>
    </xf>
    <xf numFmtId="43" fontId="2" fillId="0" borderId="0" xfId="1" applyFon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0" fontId="0" fillId="0" borderId="0" xfId="1" applyNumberFormat="1" applyFont="1" applyAlignment="1">
      <alignment horizontal="center" vertical="center"/>
    </xf>
    <xf numFmtId="0" fontId="2" fillId="0" borderId="0" xfId="1" applyNumberFormat="1" applyFont="1" applyAlignment="1">
      <alignment horizontal="center" vertical="center" wrapText="1"/>
    </xf>
    <xf numFmtId="164" fontId="2" fillId="0" borderId="0" xfId="1" applyNumberFormat="1" applyFont="1" applyAlignment="1">
      <alignment horizontal="center" vertical="center" wrapText="1"/>
    </xf>
    <xf numFmtId="164" fontId="2" fillId="0" borderId="0" xfId="0" applyNumberFormat="1" applyFont="1" applyAlignment="1">
      <alignment horizontal="center" vertical="center" wrapText="1"/>
    </xf>
    <xf numFmtId="164" fontId="0" fillId="0" borderId="0" xfId="1" applyNumberFormat="1" applyFont="1" applyAlignment="1">
      <alignment horizontal="center" vertical="center"/>
    </xf>
    <xf numFmtId="164" fontId="0" fillId="0" borderId="0" xfId="0" applyNumberForma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xf>
    <xf numFmtId="49" fontId="0" fillId="0" borderId="0" xfId="0" applyNumberFormat="1" applyAlignment="1">
      <alignment horizontal="center" vertical="center"/>
    </xf>
    <xf numFmtId="49" fontId="0" fillId="0" borderId="0" xfId="0" applyNumberFormat="1" applyFont="1" applyAlignment="1">
      <alignment horizontal="center" vertical="center"/>
    </xf>
    <xf numFmtId="0" fontId="5" fillId="0" borderId="0" xfId="0" applyNumberFormat="1" applyFont="1" applyAlignment="1">
      <alignment horizontal="center" vertical="center" wrapText="1"/>
    </xf>
    <xf numFmtId="0" fontId="0" fillId="0" borderId="0" xfId="0" applyNumberFormat="1" applyFont="1" applyAlignment="1">
      <alignment horizontal="center" vertical="center"/>
    </xf>
    <xf numFmtId="0" fontId="0" fillId="0" borderId="0" xfId="0" applyNumberFormat="1" applyAlignment="1">
      <alignment horizontal="center" vertical="center"/>
    </xf>
    <xf numFmtId="0" fontId="7" fillId="0" borderId="0" xfId="0" applyNumberFormat="1" applyFont="1" applyAlignment="1">
      <alignment horizontal="center"/>
    </xf>
    <xf numFmtId="164" fontId="5" fillId="0" borderId="0" xfId="1" applyNumberFormat="1" applyFont="1" applyAlignment="1">
      <alignment horizontal="center" vertical="center" wrapText="1"/>
    </xf>
    <xf numFmtId="164" fontId="0" fillId="0" borderId="0" xfId="3" applyNumberFormat="1" applyFont="1" applyAlignment="1">
      <alignment horizontal="center" vertical="center"/>
    </xf>
    <xf numFmtId="164" fontId="0" fillId="0" borderId="0" xfId="0" applyNumberFormat="1" applyFont="1" applyAlignment="1">
      <alignment horizontal="center" vertical="center"/>
    </xf>
    <xf numFmtId="164" fontId="7" fillId="0" borderId="0" xfId="0" applyNumberFormat="1" applyFont="1" applyAlignment="1">
      <alignment horizontal="center"/>
    </xf>
    <xf numFmtId="164" fontId="5" fillId="0" borderId="0" xfId="1" applyNumberFormat="1" applyFont="1" applyAlignment="1">
      <alignment horizontal="left" vertical="center" wrapText="1"/>
    </xf>
    <xf numFmtId="164" fontId="2" fillId="0" borderId="0" xfId="1" applyNumberFormat="1" applyFont="1" applyAlignment="1">
      <alignment horizontal="left" vertical="center" wrapText="1"/>
    </xf>
    <xf numFmtId="164" fontId="0" fillId="0" borderId="0" xfId="1" applyNumberFormat="1" applyFont="1" applyAlignment="1">
      <alignment horizontal="left" vertical="center"/>
    </xf>
    <xf numFmtId="164" fontId="0" fillId="0" borderId="0" xfId="3" applyNumberFormat="1" applyFont="1" applyAlignment="1">
      <alignment horizontal="left" vertical="center"/>
    </xf>
    <xf numFmtId="164" fontId="0" fillId="0" borderId="0" xfId="0" applyNumberFormat="1" applyFont="1" applyAlignment="1">
      <alignment horizontal="left" vertical="center"/>
    </xf>
    <xf numFmtId="164" fontId="7" fillId="0" borderId="0" xfId="0" applyNumberFormat="1" applyFont="1" applyAlignment="1">
      <alignment horizontal="left"/>
    </xf>
    <xf numFmtId="164" fontId="5" fillId="0" borderId="0" xfId="0" applyNumberFormat="1" applyFont="1" applyAlignment="1">
      <alignment horizontal="center" vertical="center" wrapText="1"/>
    </xf>
    <xf numFmtId="164" fontId="0" fillId="0" borderId="0" xfId="0" applyNumberFormat="1" applyFont="1" applyAlignment="1">
      <alignment horizontal="center"/>
    </xf>
    <xf numFmtId="0" fontId="5" fillId="0" borderId="0" xfId="1" applyNumberFormat="1" applyFont="1" applyAlignment="1">
      <alignment horizontal="center" vertical="center" wrapText="1"/>
    </xf>
    <xf numFmtId="0" fontId="0" fillId="0" borderId="0" xfId="0" applyNumberFormat="1" applyAlignment="1">
      <alignment horizontal="center"/>
    </xf>
    <xf numFmtId="164" fontId="2" fillId="0" borderId="0" xfId="1" applyNumberFormat="1" applyFont="1" applyAlignment="1">
      <alignment horizontal="center" vertical="center"/>
    </xf>
    <xf numFmtId="164" fontId="0" fillId="0" borderId="0" xfId="1" applyNumberFormat="1" applyFont="1" applyAlignment="1">
      <alignment horizontal="center" vertical="center" wrapText="1"/>
    </xf>
    <xf numFmtId="164" fontId="0" fillId="0" borderId="0" xfId="0" applyNumberFormat="1" applyAlignment="1">
      <alignment horizontal="center"/>
    </xf>
    <xf numFmtId="164" fontId="8" fillId="0" borderId="0" xfId="0" applyNumberFormat="1" applyFont="1" applyAlignment="1">
      <alignment horizontal="center" vertical="center"/>
    </xf>
    <xf numFmtId="164" fontId="3" fillId="0" borderId="0" xfId="2" applyNumberFormat="1" applyAlignment="1">
      <alignment horizontal="center" vertical="center"/>
    </xf>
    <xf numFmtId="164" fontId="0" fillId="0" borderId="0" xfId="0" applyNumberFormat="1" applyFont="1" applyAlignment="1">
      <alignment horizontal="right" vertical="center"/>
    </xf>
    <xf numFmtId="0" fontId="0" fillId="0" borderId="0" xfId="0" applyNumberFormat="1" applyFont="1" applyAlignment="1">
      <alignment horizontal="center" vertical="center" wrapText="1"/>
    </xf>
    <xf numFmtId="164" fontId="1" fillId="0" borderId="0" xfId="1" applyNumberFormat="1" applyFont="1" applyAlignment="1">
      <alignment horizontal="center" vertical="center"/>
    </xf>
    <xf numFmtId="0" fontId="9" fillId="0" borderId="0" xfId="0" applyNumberFormat="1" applyFont="1" applyAlignment="1">
      <alignment horizontal="center" vertical="center"/>
    </xf>
    <xf numFmtId="49" fontId="4" fillId="0" borderId="0" xfId="0" applyNumberFormat="1" applyFont="1" applyAlignment="1">
      <alignment horizontal="center"/>
    </xf>
    <xf numFmtId="0" fontId="0" fillId="0" borderId="0" xfId="0" applyAlignment="1">
      <alignment wrapText="1"/>
    </xf>
    <xf numFmtId="0" fontId="0" fillId="0" borderId="0" xfId="1" applyNumberFormat="1" applyFont="1" applyAlignment="1">
      <alignment horizontal="center" vertical="center" wrapText="1"/>
    </xf>
    <xf numFmtId="0" fontId="0" fillId="0" borderId="0" xfId="0" applyFont="1" applyAlignment="1">
      <alignment horizontal="center" vertical="center" wrapText="1"/>
    </xf>
    <xf numFmtId="0" fontId="3" fillId="0" borderId="0" xfId="2" applyNumberFormat="1" applyAlignment="1">
      <alignment horizontal="center" vertical="center"/>
    </xf>
    <xf numFmtId="0" fontId="0" fillId="0" borderId="0" xfId="0" pivotButton="1"/>
    <xf numFmtId="0" fontId="0" fillId="0" borderId="0" xfId="0" applyNumberFormat="1"/>
    <xf numFmtId="0" fontId="10" fillId="0" borderId="0" xfId="0" applyFont="1" applyFill="1"/>
    <xf numFmtId="0" fontId="10" fillId="0" borderId="0" xfId="5" applyFont="1" applyFill="1" applyBorder="1" applyAlignment="1">
      <alignment wrapText="1"/>
    </xf>
    <xf numFmtId="0" fontId="0" fillId="0" borderId="0" xfId="0" applyAlignment="1">
      <alignment horizontal="left"/>
    </xf>
    <xf numFmtId="0" fontId="0" fillId="0" borderId="0" xfId="0" applyAlignment="1">
      <alignment horizontal="center"/>
    </xf>
    <xf numFmtId="0" fontId="0" fillId="0" borderId="2" xfId="0" applyBorder="1"/>
    <xf numFmtId="0" fontId="2" fillId="0" borderId="2" xfId="0" applyFont="1" applyBorder="1" applyAlignment="1">
      <alignment horizontal="center"/>
    </xf>
    <xf numFmtId="0" fontId="12" fillId="0" borderId="0" xfId="0" pivotButton="1" applyFont="1"/>
    <xf numFmtId="0" fontId="12" fillId="0" borderId="0" xfId="0" applyFont="1"/>
    <xf numFmtId="0" fontId="13" fillId="0" borderId="0" xfId="0" applyFont="1" applyAlignment="1">
      <alignment horizontal="center"/>
    </xf>
    <xf numFmtId="0" fontId="12" fillId="0" borderId="0" xfId="0" applyFont="1" applyAlignment="1">
      <alignment horizontal="left"/>
    </xf>
    <xf numFmtId="0" fontId="12" fillId="0" borderId="0" xfId="0" applyNumberFormat="1" applyFont="1"/>
    <xf numFmtId="0" fontId="12" fillId="0" borderId="2" xfId="0" applyFont="1" applyBorder="1"/>
    <xf numFmtId="0" fontId="13" fillId="0" borderId="2" xfId="0" applyFont="1" applyBorder="1" applyAlignment="1">
      <alignment horizontal="center"/>
    </xf>
    <xf numFmtId="0" fontId="12" fillId="0" borderId="1" xfId="0" applyFont="1" applyBorder="1"/>
    <xf numFmtId="0" fontId="0" fillId="0" borderId="0" xfId="0" quotePrefix="1" applyAlignment="1">
      <alignment horizontal="center" vertical="center"/>
    </xf>
    <xf numFmtId="0" fontId="2" fillId="0" borderId="0" xfId="0" quotePrefix="1" applyFont="1" applyAlignment="1">
      <alignment horizontal="center" vertical="center"/>
    </xf>
    <xf numFmtId="0" fontId="2" fillId="0" borderId="0" xfId="0" applyNumberFormat="1" applyFont="1" applyAlignment="1">
      <alignment horizontal="center" vertical="center"/>
    </xf>
    <xf numFmtId="0" fontId="0" fillId="0" borderId="1" xfId="0" applyBorder="1" applyAlignment="1">
      <alignment wrapText="1"/>
    </xf>
    <xf numFmtId="0" fontId="12" fillId="0" borderId="0" xfId="0" applyFont="1" applyAlignment="1">
      <alignment wrapText="1"/>
    </xf>
    <xf numFmtId="0" fontId="12" fillId="0" borderId="0" xfId="0" applyFont="1" applyAlignment="1">
      <alignment horizontal="center"/>
    </xf>
    <xf numFmtId="0" fontId="12" fillId="0" borderId="1" xfId="0" applyFont="1" applyBorder="1" applyAlignment="1">
      <alignment wrapText="1"/>
    </xf>
    <xf numFmtId="0" fontId="12" fillId="0" borderId="1" xfId="0" applyFont="1" applyBorder="1" applyAlignment="1">
      <alignment horizontal="center"/>
    </xf>
    <xf numFmtId="165" fontId="0" fillId="0" borderId="0" xfId="4" applyNumberFormat="1" applyFont="1" applyAlignment="1">
      <alignment horizontal="center" vertical="center"/>
    </xf>
    <xf numFmtId="0" fontId="12" fillId="0" borderId="0" xfId="0" applyFont="1" applyBorder="1" applyAlignment="1">
      <alignment wrapText="1"/>
    </xf>
    <xf numFmtId="0" fontId="12" fillId="0" borderId="0" xfId="0" applyFont="1" applyBorder="1"/>
    <xf numFmtId="0" fontId="12" fillId="0" borderId="3" xfId="0" applyFont="1" applyBorder="1" applyAlignment="1">
      <alignment wrapText="1"/>
    </xf>
    <xf numFmtId="0" fontId="12" fillId="0" borderId="5"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2" fillId="0" borderId="2" xfId="0" applyFont="1" applyBorder="1"/>
    <xf numFmtId="0" fontId="12" fillId="0" borderId="10" xfId="0" applyFont="1" applyBorder="1" applyAlignment="1">
      <alignment horizontal="center"/>
    </xf>
    <xf numFmtId="0" fontId="1" fillId="0" borderId="0" xfId="1" applyNumberFormat="1" applyFont="1" applyAlignment="1">
      <alignment horizontal="center" vertical="center"/>
    </xf>
    <xf numFmtId="164" fontId="1" fillId="0" borderId="0" xfId="1" applyNumberFormat="1" applyFont="1" applyAlignment="1">
      <alignment horizontal="left" vertical="center"/>
    </xf>
    <xf numFmtId="0" fontId="1" fillId="0" borderId="0" xfId="1" applyNumberFormat="1" applyFont="1" applyAlignment="1">
      <alignment horizontal="center" vertical="center" wrapText="1"/>
    </xf>
    <xf numFmtId="10" fontId="12" fillId="0" borderId="4" xfId="4" applyNumberFormat="1" applyFont="1" applyBorder="1" applyAlignment="1">
      <alignment horizontal="center"/>
    </xf>
    <xf numFmtId="10" fontId="12" fillId="0" borderId="6" xfId="4" applyNumberFormat="1" applyFont="1" applyBorder="1" applyAlignment="1">
      <alignment horizontal="center"/>
    </xf>
    <xf numFmtId="10" fontId="12" fillId="0" borderId="0" xfId="4" applyNumberFormat="1" applyFont="1" applyBorder="1" applyAlignment="1">
      <alignment horizontal="center"/>
    </xf>
    <xf numFmtId="10" fontId="12" fillId="0" borderId="1" xfId="4" applyNumberFormat="1" applyFont="1" applyBorder="1" applyAlignment="1">
      <alignment horizontal="center"/>
    </xf>
    <xf numFmtId="10" fontId="12" fillId="0" borderId="5" xfId="4" applyNumberFormat="1" applyFont="1" applyBorder="1" applyAlignment="1">
      <alignment horizontal="center"/>
    </xf>
    <xf numFmtId="0" fontId="12" fillId="0" borderId="0" xfId="4" applyNumberFormat="1" applyFont="1" applyBorder="1" applyAlignment="1">
      <alignment horizontal="center"/>
    </xf>
    <xf numFmtId="0" fontId="12" fillId="0" borderId="1" xfId="4" applyNumberFormat="1" applyFont="1" applyBorder="1" applyAlignment="1">
      <alignment horizontal="center"/>
    </xf>
    <xf numFmtId="0" fontId="12" fillId="0" borderId="11" xfId="4" applyNumberFormat="1" applyFont="1" applyBorder="1" applyAlignment="1">
      <alignment horizontal="center"/>
    </xf>
    <xf numFmtId="0" fontId="12" fillId="0" borderId="10" xfId="4" applyNumberFormat="1" applyFont="1" applyBorder="1" applyAlignment="1">
      <alignment horizontal="center"/>
    </xf>
    <xf numFmtId="0" fontId="12" fillId="0" borderId="3" xfId="4" applyNumberFormat="1" applyFont="1" applyBorder="1" applyAlignment="1">
      <alignment horizontal="center"/>
    </xf>
    <xf numFmtId="10" fontId="12" fillId="0" borderId="0" xfId="4" applyNumberFormat="1" applyFont="1" applyAlignment="1">
      <alignment horizontal="center"/>
    </xf>
    <xf numFmtId="167" fontId="0" fillId="0" borderId="0" xfId="1" applyNumberFormat="1" applyFont="1" applyAlignment="1">
      <alignment horizontal="center"/>
    </xf>
    <xf numFmtId="167" fontId="0" fillId="0" borderId="1" xfId="1" applyNumberFormat="1" applyFont="1" applyBorder="1" applyAlignment="1">
      <alignment horizontal="center"/>
    </xf>
    <xf numFmtId="166" fontId="0" fillId="0" borderId="0" xfId="1" applyNumberFormat="1" applyFont="1" applyBorder="1" applyAlignment="1">
      <alignment horizontal="right"/>
    </xf>
    <xf numFmtId="166" fontId="0" fillId="0" borderId="1" xfId="1" applyNumberFormat="1" applyFont="1" applyBorder="1" applyAlignment="1">
      <alignment horizontal="right"/>
    </xf>
    <xf numFmtId="167" fontId="0" fillId="0" borderId="0" xfId="1" applyNumberFormat="1" applyFont="1" applyAlignment="1">
      <alignment horizontal="right"/>
    </xf>
    <xf numFmtId="168" fontId="0" fillId="0" borderId="0" xfId="0" applyNumberFormat="1" applyAlignment="1">
      <alignment horizontal="right"/>
    </xf>
    <xf numFmtId="169" fontId="0" fillId="0" borderId="0" xfId="1" applyNumberFormat="1" applyFont="1" applyAlignment="1">
      <alignment horizontal="right"/>
    </xf>
    <xf numFmtId="2" fontId="0" fillId="0" borderId="0" xfId="1" applyNumberFormat="1" applyFont="1" applyAlignment="1">
      <alignment horizontal="right"/>
    </xf>
    <xf numFmtId="166" fontId="0" fillId="0" borderId="0" xfId="1" applyNumberFormat="1" applyFont="1" applyAlignment="1">
      <alignment horizontal="right"/>
    </xf>
    <xf numFmtId="9" fontId="12" fillId="0" borderId="0" xfId="4" applyNumberFormat="1" applyFont="1" applyBorder="1" applyAlignment="1">
      <alignment horizontal="center"/>
    </xf>
    <xf numFmtId="9" fontId="12" fillId="0" borderId="6" xfId="4" applyNumberFormat="1" applyFont="1" applyBorder="1" applyAlignment="1">
      <alignment horizontal="center"/>
    </xf>
    <xf numFmtId="165" fontId="12" fillId="0" borderId="1" xfId="4" applyNumberFormat="1" applyFont="1" applyBorder="1" applyAlignment="1">
      <alignment horizontal="center"/>
    </xf>
    <xf numFmtId="9" fontId="0" fillId="0" borderId="0" xfId="4" applyNumberFormat="1" applyFont="1" applyBorder="1" applyAlignment="1">
      <alignment horizontal="right"/>
    </xf>
    <xf numFmtId="0" fontId="12" fillId="0" borderId="4" xfId="0" applyFont="1" applyBorder="1" applyAlignment="1">
      <alignment horizontal="center"/>
    </xf>
    <xf numFmtId="0" fontId="12" fillId="0" borderId="3" xfId="0" applyFont="1" applyBorder="1" applyAlignment="1">
      <alignment horizontal="center"/>
    </xf>
    <xf numFmtId="0" fontId="12" fillId="0" borderId="0" xfId="0" applyFont="1" applyBorder="1" applyAlignment="1">
      <alignment horizontal="left" wrapText="1"/>
    </xf>
  </cellXfs>
  <cellStyles count="6">
    <cellStyle name="Hiperlink" xfId="2" builtinId="8"/>
    <cellStyle name="Moeda" xfId="3" builtinId="4"/>
    <cellStyle name="Normal" xfId="0" builtinId="0"/>
    <cellStyle name="Normal_Variáveis externas_1" xfId="5" xr:uid="{00000000-0005-0000-0000-000003000000}"/>
    <cellStyle name="Porcentagem" xfId="4" builtinId="5"/>
    <cellStyle name="Vírgula" xfId="1" builtinId="3"/>
  </cellStyles>
  <dxfs count="12">
    <dxf>
      <font>
        <sz val="10"/>
      </font>
    </dxf>
    <dxf>
      <font>
        <sz val="10"/>
      </font>
    </dxf>
    <dxf>
      <font>
        <sz val="10"/>
      </font>
    </dxf>
    <dxf>
      <font>
        <sz val="10"/>
      </font>
    </dxf>
    <dxf>
      <font>
        <sz val="10"/>
      </font>
    </dxf>
    <dxf>
      <font>
        <sz val="10"/>
      </font>
    </dxf>
    <dxf>
      <font>
        <name val="Times New Roman"/>
        <scheme val="none"/>
      </font>
    </dxf>
    <dxf>
      <font>
        <name val="Times New Roman"/>
        <scheme val="none"/>
      </font>
    </dxf>
    <dxf>
      <font>
        <name val="Times New Roman"/>
        <scheme val="none"/>
      </font>
    </dxf>
    <dxf>
      <font>
        <name val="Times New Roman"/>
        <scheme val="none"/>
      </font>
    </dxf>
    <dxf>
      <font>
        <name val="Times New Roman"/>
        <scheme val="none"/>
      </font>
    </dxf>
    <dxf>
      <font>
        <name val="Times New Roman"/>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ilherme%20Belote/Dropbox/Guilherme_belote/Pap&#233;is%20de%20trabalho/amostra%20-%20acima%20500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tes de informação"/>
      <sheetName val="municipios pais"/>
      <sheetName val="amostra"/>
      <sheetName val="controle interno(2015)"/>
      <sheetName val="Plan2"/>
    </sheetNames>
    <sheetDataSet>
      <sheetData sheetId="0"/>
      <sheetData sheetId="1"/>
      <sheetData sheetId="2">
        <row r="2">
          <cell r="E2">
            <v>516057</v>
          </cell>
          <cell r="H2">
            <v>0.10886955601689835</v>
          </cell>
          <cell r="I2">
            <v>0</v>
          </cell>
          <cell r="J2">
            <v>3.59</v>
          </cell>
          <cell r="K2">
            <v>5</v>
          </cell>
          <cell r="O2">
            <v>591665001.04999995</v>
          </cell>
          <cell r="P2">
            <v>0.14337030118303634</v>
          </cell>
        </row>
        <row r="3">
          <cell r="E3">
            <v>542090</v>
          </cell>
          <cell r="H3">
            <v>0.23669230447229681</v>
          </cell>
          <cell r="I3">
            <v>0</v>
          </cell>
          <cell r="J3">
            <v>9.59</v>
          </cell>
          <cell r="K3">
            <v>2.4</v>
          </cell>
          <cell r="O3">
            <v>923497630.26999998</v>
          </cell>
          <cell r="P3">
            <v>0.29090056879892251</v>
          </cell>
        </row>
        <row r="4">
          <cell r="E4">
            <v>650106</v>
          </cell>
          <cell r="H4">
            <v>0.29258285260999112</v>
          </cell>
          <cell r="I4">
            <v>3133693.89</v>
          </cell>
          <cell r="J4">
            <v>5.99</v>
          </cell>
          <cell r="K4">
            <v>5.0999999999999996</v>
          </cell>
          <cell r="O4">
            <v>1528318290.3699999</v>
          </cell>
          <cell r="P4">
            <v>0.21020620380864755</v>
          </cell>
        </row>
        <row r="5">
          <cell r="E5">
            <v>1452275</v>
          </cell>
          <cell r="H5">
            <v>0.21623973878501049</v>
          </cell>
          <cell r="I5">
            <v>840709</v>
          </cell>
          <cell r="J5">
            <v>8.4499999999999993</v>
          </cell>
          <cell r="K5">
            <v>9.6999999999999993</v>
          </cell>
          <cell r="O5">
            <v>2607740319.1999998</v>
          </cell>
          <cell r="P5">
            <v>0.37290407727726638</v>
          </cell>
        </row>
        <row r="6">
          <cell r="E6">
            <v>2523794</v>
          </cell>
          <cell r="H6">
            <v>0.33137010559607499</v>
          </cell>
          <cell r="I6">
            <v>15870073.939999999</v>
          </cell>
          <cell r="J6">
            <v>8.94</v>
          </cell>
          <cell r="K6">
            <v>9</v>
          </cell>
          <cell r="O6">
            <v>8576297989.54</v>
          </cell>
          <cell r="P6">
            <v>0.43722059643721889</v>
          </cell>
        </row>
        <row r="7">
          <cell r="E7">
            <v>1182429</v>
          </cell>
          <cell r="H7">
            <v>0.37826643907984697</v>
          </cell>
          <cell r="I7">
            <v>0</v>
          </cell>
          <cell r="J7">
            <v>9.0399999999999991</v>
          </cell>
          <cell r="K7">
            <v>8.3000000000000007</v>
          </cell>
          <cell r="O7">
            <v>3855503767.7199998</v>
          </cell>
          <cell r="P7">
            <v>0.34994355678658084</v>
          </cell>
        </row>
        <row r="8">
          <cell r="E8">
            <v>874210</v>
          </cell>
          <cell r="H8">
            <v>0.2800843607992094</v>
          </cell>
          <cell r="I8">
            <v>0</v>
          </cell>
          <cell r="J8">
            <v>6.64</v>
          </cell>
          <cell r="K8">
            <v>4.5999999999999996</v>
          </cell>
          <cell r="O8">
            <v>3005957385.5900002</v>
          </cell>
          <cell r="P8">
            <v>0.14823851369155031</v>
          </cell>
        </row>
        <row r="9">
          <cell r="E9">
            <v>658580</v>
          </cell>
          <cell r="H9">
            <v>0.23654995614490859</v>
          </cell>
          <cell r="I9">
            <v>2374635.6800000002</v>
          </cell>
          <cell r="J9">
            <v>8.94</v>
          </cell>
          <cell r="K9">
            <v>8.1</v>
          </cell>
          <cell r="O9">
            <v>1389892509.95</v>
          </cell>
          <cell r="P9">
            <v>0.34723458694468518</v>
          </cell>
        </row>
        <row r="10">
          <cell r="E10">
            <v>590118</v>
          </cell>
          <cell r="H10">
            <v>0.26543959972434539</v>
          </cell>
          <cell r="I10">
            <v>12340</v>
          </cell>
          <cell r="J10">
            <v>9.1</v>
          </cell>
          <cell r="K10">
            <v>8.9</v>
          </cell>
          <cell r="O10" t="str">
            <v>-</v>
          </cell>
          <cell r="P10" t="str">
            <v>-</v>
          </cell>
        </row>
        <row r="11">
          <cell r="E11">
            <v>1908359</v>
          </cell>
          <cell r="H11">
            <v>0.28182539231049658</v>
          </cell>
          <cell r="I11">
            <v>0</v>
          </cell>
          <cell r="J11">
            <v>9.67</v>
          </cell>
          <cell r="K11">
            <v>10</v>
          </cell>
          <cell r="O11">
            <v>6665379033.7799997</v>
          </cell>
          <cell r="P11">
            <v>0.22710404563317785</v>
          </cell>
        </row>
        <row r="12">
          <cell r="E12">
            <v>890997</v>
          </cell>
          <cell r="H12">
            <v>0.20759453914012763</v>
          </cell>
          <cell r="I12">
            <v>0</v>
          </cell>
          <cell r="J12">
            <v>6.77</v>
          </cell>
          <cell r="K12">
            <v>10</v>
          </cell>
          <cell r="O12">
            <v>1889991581.2</v>
          </cell>
          <cell r="P12">
            <v>0.24440946303406741</v>
          </cell>
        </row>
        <row r="13">
          <cell r="E13">
            <v>627477</v>
          </cell>
          <cell r="H13">
            <v>0.20333623003309992</v>
          </cell>
          <cell r="I13">
            <v>0</v>
          </cell>
          <cell r="J13">
            <v>5.99</v>
          </cell>
          <cell r="K13">
            <v>6.7</v>
          </cell>
          <cell r="O13">
            <v>961700359.40999997</v>
          </cell>
          <cell r="P13">
            <v>0.175952739867761</v>
          </cell>
        </row>
        <row r="14">
          <cell r="E14">
            <v>2627482</v>
          </cell>
          <cell r="H14">
            <v>0.23214109060588661</v>
          </cell>
          <cell r="I14">
            <v>0</v>
          </cell>
          <cell r="J14">
            <v>8.16</v>
          </cell>
          <cell r="K14">
            <v>9.1999999999999993</v>
          </cell>
          <cell r="O14">
            <v>5618803666.25</v>
          </cell>
          <cell r="P14">
            <v>0.20832738947278928</v>
          </cell>
        </row>
        <row r="15">
          <cell r="E15">
            <v>1466105</v>
          </cell>
          <cell r="H15">
            <v>0.29489089828842968</v>
          </cell>
          <cell r="I15">
            <v>300036.58</v>
          </cell>
          <cell r="J15">
            <v>7.41</v>
          </cell>
          <cell r="K15">
            <v>6</v>
          </cell>
          <cell r="O15">
            <v>3890423014.79</v>
          </cell>
          <cell r="P15">
            <v>0.242769675048044</v>
          </cell>
        </row>
        <row r="16">
          <cell r="E16">
            <v>1349113</v>
          </cell>
          <cell r="H16">
            <v>0.25653206735505962</v>
          </cell>
          <cell r="I16">
            <v>5874311.5300000003</v>
          </cell>
          <cell r="J16">
            <v>7.76</v>
          </cell>
          <cell r="K16">
            <v>5</v>
          </cell>
          <cell r="O16">
            <v>3825250102.77</v>
          </cell>
          <cell r="P16">
            <v>0.99437592349989834</v>
          </cell>
        </row>
        <row r="17">
          <cell r="E17">
            <v>695956</v>
          </cell>
          <cell r="H17">
            <v>0.16826337252926468</v>
          </cell>
          <cell r="I17">
            <v>1069</v>
          </cell>
          <cell r="J17">
            <v>7.3</v>
          </cell>
          <cell r="K17">
            <v>0.8</v>
          </cell>
          <cell r="O17">
            <v>1134674752.3399999</v>
          </cell>
          <cell r="P17">
            <v>0.11484275108022628</v>
          </cell>
        </row>
        <row r="18">
          <cell r="E18">
            <v>811598</v>
          </cell>
          <cell r="H18">
            <v>0.21257069673254295</v>
          </cell>
          <cell r="I18">
            <v>13995.55</v>
          </cell>
          <cell r="J18">
            <v>7.98</v>
          </cell>
          <cell r="K18">
            <v>9</v>
          </cell>
          <cell r="O18">
            <v>1916093124.3299999</v>
          </cell>
          <cell r="P18">
            <v>0.20789435185687505</v>
          </cell>
        </row>
        <row r="19">
          <cell r="E19">
            <v>577077</v>
          </cell>
          <cell r="H19">
            <v>0.20254672621722436</v>
          </cell>
          <cell r="I19">
            <v>0</v>
          </cell>
          <cell r="J19">
            <v>7.89</v>
          </cell>
          <cell r="K19">
            <v>9.8000000000000007</v>
          </cell>
          <cell r="O19">
            <v>1797993048.1500001</v>
          </cell>
          <cell r="P19">
            <v>0.22848222692111747</v>
          </cell>
        </row>
        <row r="20">
          <cell r="E20">
            <v>563769</v>
          </cell>
          <cell r="H20">
            <v>0.27399988062010949</v>
          </cell>
          <cell r="I20">
            <v>0</v>
          </cell>
          <cell r="J20">
            <v>7.43</v>
          </cell>
          <cell r="K20">
            <v>10</v>
          </cell>
          <cell r="O20">
            <v>1332079158.52</v>
          </cell>
          <cell r="P20">
            <v>0.10341311363436644</v>
          </cell>
        </row>
        <row r="21">
          <cell r="E21">
            <v>558439</v>
          </cell>
          <cell r="H21">
            <v>0.27628450088373663</v>
          </cell>
          <cell r="I21">
            <v>3378229.93</v>
          </cell>
          <cell r="J21">
            <v>9.5500000000000007</v>
          </cell>
          <cell r="K21">
            <v>8.6</v>
          </cell>
          <cell r="O21">
            <v>1534148066.22</v>
          </cell>
          <cell r="P21">
            <v>0.37328283099884169</v>
          </cell>
        </row>
        <row r="22">
          <cell r="E22">
            <v>1029129</v>
          </cell>
          <cell r="H22">
            <v>0.20455146155139806</v>
          </cell>
          <cell r="I22">
            <v>0</v>
          </cell>
          <cell r="J22">
            <v>9.42</v>
          </cell>
          <cell r="K22">
            <v>9.5</v>
          </cell>
          <cell r="O22">
            <v>1912965758.4200001</v>
          </cell>
          <cell r="P22">
            <v>0.12607804750211699</v>
          </cell>
        </row>
        <row r="23">
          <cell r="E23">
            <v>2130264</v>
          </cell>
          <cell r="H23">
            <v>0.20216811185181971</v>
          </cell>
          <cell r="I23">
            <v>0</v>
          </cell>
          <cell r="J23">
            <v>8.51</v>
          </cell>
          <cell r="K23">
            <v>7.7</v>
          </cell>
          <cell r="O23">
            <v>3974529822</v>
          </cell>
          <cell r="P23">
            <v>0.37376554013688817</v>
          </cell>
        </row>
        <row r="24">
          <cell r="E24">
            <v>885180</v>
          </cell>
          <cell r="H24">
            <v>0.25007239724814695</v>
          </cell>
          <cell r="I24">
            <v>3217579.76</v>
          </cell>
          <cell r="J24">
            <v>5.59</v>
          </cell>
          <cell r="K24">
            <v>7.7</v>
          </cell>
          <cell r="O24">
            <v>1841386506.48</v>
          </cell>
          <cell r="P24">
            <v>0.27050485656168788</v>
          </cell>
        </row>
        <row r="25">
          <cell r="E25">
            <v>798647</v>
          </cell>
          <cell r="H25">
            <v>0.1687134123213006</v>
          </cell>
          <cell r="I25">
            <v>0</v>
          </cell>
          <cell r="J25">
            <v>8.89</v>
          </cell>
          <cell r="K25">
            <v>10</v>
          </cell>
          <cell r="O25">
            <v>1212161816.9000001</v>
          </cell>
          <cell r="P25">
            <v>0.39277240691972498</v>
          </cell>
        </row>
        <row r="26">
          <cell r="E26">
            <v>697886</v>
          </cell>
          <cell r="H26">
            <v>0.38923896154243298</v>
          </cell>
          <cell r="I26">
            <v>0</v>
          </cell>
          <cell r="J26">
            <v>8.14</v>
          </cell>
          <cell r="K26">
            <v>0.2</v>
          </cell>
          <cell r="O26" t="str">
            <v>-</v>
          </cell>
          <cell r="P26" t="str">
            <v>-</v>
          </cell>
        </row>
        <row r="27">
          <cell r="E27">
            <v>1484941</v>
          </cell>
          <cell r="H27">
            <v>0.314277046325037</v>
          </cell>
          <cell r="I27">
            <v>974400</v>
          </cell>
          <cell r="J27">
            <v>8.34</v>
          </cell>
          <cell r="K27">
            <v>10</v>
          </cell>
          <cell r="O27" t="str">
            <v>-</v>
          </cell>
          <cell r="P27" t="str">
            <v>-</v>
          </cell>
        </row>
        <row r="28">
          <cell r="E28">
            <v>519436</v>
          </cell>
          <cell r="H28">
            <v>0.17850685856669257</v>
          </cell>
          <cell r="I28">
            <v>135121.35</v>
          </cell>
          <cell r="J28">
            <v>9.59</v>
          </cell>
          <cell r="K28">
            <v>9.8000000000000007</v>
          </cell>
          <cell r="O28" t="str">
            <v>-</v>
          </cell>
          <cell r="P28" t="str">
            <v>-</v>
          </cell>
        </row>
        <row r="29">
          <cell r="E29">
            <v>1633697</v>
          </cell>
          <cell r="H29">
            <v>0.33289600825814247</v>
          </cell>
          <cell r="I29">
            <v>7213289.8799999999</v>
          </cell>
          <cell r="J29">
            <v>9.76</v>
          </cell>
          <cell r="K29">
            <v>10</v>
          </cell>
          <cell r="O29">
            <v>4103438380.25</v>
          </cell>
          <cell r="P29">
            <v>0.24686093756287494</v>
          </cell>
        </row>
        <row r="30">
          <cell r="E30">
            <v>682302</v>
          </cell>
          <cell r="H30">
            <v>0.27477055103210246</v>
          </cell>
          <cell r="I30">
            <v>0</v>
          </cell>
          <cell r="J30">
            <v>8.34</v>
          </cell>
          <cell r="K30">
            <v>9</v>
          </cell>
          <cell r="O30">
            <v>2311315123.7600002</v>
          </cell>
          <cell r="P30">
            <v>0.22284162616567638</v>
          </cell>
        </row>
        <row r="31">
          <cell r="E31">
            <v>6520266</v>
          </cell>
          <cell r="H31">
            <v>0.38153002826362942</v>
          </cell>
          <cell r="I31">
            <v>0</v>
          </cell>
          <cell r="J31">
            <v>6.77</v>
          </cell>
          <cell r="K31">
            <v>8.1999999999999993</v>
          </cell>
          <cell r="O31">
            <v>19555621738.740002</v>
          </cell>
          <cell r="P31">
            <v>0.75584513048483437</v>
          </cell>
        </row>
        <row r="32">
          <cell r="E32">
            <v>2953986</v>
          </cell>
          <cell r="H32">
            <v>0.33288419560076921</v>
          </cell>
          <cell r="I32">
            <v>0</v>
          </cell>
          <cell r="J32">
            <v>8.0399999999999991</v>
          </cell>
          <cell r="K32">
            <v>9.1</v>
          </cell>
          <cell r="O32">
            <v>5403103970.8500004</v>
          </cell>
          <cell r="P32">
            <v>0.18735108652938831</v>
          </cell>
        </row>
        <row r="33">
          <cell r="E33">
            <v>715231</v>
          </cell>
          <cell r="H33">
            <v>0.34041426098529159</v>
          </cell>
          <cell r="I33">
            <v>0</v>
          </cell>
          <cell r="J33">
            <v>8.76</v>
          </cell>
          <cell r="K33">
            <v>6.9</v>
          </cell>
          <cell r="O33">
            <v>2140185808.24</v>
          </cell>
          <cell r="P33">
            <v>0.65744576103749819</v>
          </cell>
        </row>
        <row r="34">
          <cell r="E34">
            <v>827437</v>
          </cell>
          <cell r="H34">
            <v>0.27162676472550029</v>
          </cell>
          <cell r="I34">
            <v>4625440.91</v>
          </cell>
          <cell r="J34">
            <v>6.98</v>
          </cell>
          <cell r="K34">
            <v>7.3</v>
          </cell>
          <cell r="O34">
            <v>3116293204.21</v>
          </cell>
          <cell r="P34">
            <v>0.51816582582425874</v>
          </cell>
        </row>
        <row r="35">
          <cell r="E35">
            <v>1049826</v>
          </cell>
          <cell r="H35">
            <v>0.17959480713766535</v>
          </cell>
          <cell r="I35">
            <v>0</v>
          </cell>
          <cell r="J35">
            <v>5.86</v>
          </cell>
          <cell r="K35">
            <v>8.1999999999999993</v>
          </cell>
          <cell r="O35">
            <v>952593294</v>
          </cell>
          <cell r="P35">
            <v>0.14932571685729293</v>
          </cell>
        </row>
        <row r="36">
          <cell r="E36">
            <v>703219</v>
          </cell>
          <cell r="H36">
            <v>0.22655977757869417</v>
          </cell>
          <cell r="I36">
            <v>0</v>
          </cell>
          <cell r="J36">
            <v>5.45</v>
          </cell>
          <cell r="K36">
            <v>8.3000000000000007</v>
          </cell>
          <cell r="O36">
            <v>2280120440.4400001</v>
          </cell>
          <cell r="P36">
            <v>0.21267020351627791</v>
          </cell>
        </row>
        <row r="37">
          <cell r="E37">
            <v>1091868</v>
          </cell>
          <cell r="H37">
            <v>0.24226350882465142</v>
          </cell>
          <cell r="I37">
            <v>0</v>
          </cell>
          <cell r="J37">
            <v>7.42</v>
          </cell>
          <cell r="K37">
            <v>8.1999999999999993</v>
          </cell>
          <cell r="O37">
            <v>2437109320.1100001</v>
          </cell>
          <cell r="P37">
            <v>0.2703854328579145</v>
          </cell>
        </row>
        <row r="38">
          <cell r="E38">
            <v>12106920</v>
          </cell>
          <cell r="H38">
            <v>0.47611027095394348</v>
          </cell>
          <cell r="I38">
            <v>14663.31</v>
          </cell>
          <cell r="J38">
            <v>6.69</v>
          </cell>
          <cell r="K38">
            <v>9.5</v>
          </cell>
          <cell r="O38">
            <v>47305318527.639999</v>
          </cell>
          <cell r="P38">
            <v>0.93469479304203484</v>
          </cell>
        </row>
        <row r="39">
          <cell r="E39">
            <v>502618</v>
          </cell>
          <cell r="H39">
            <v>0.2194244962976398</v>
          </cell>
          <cell r="I39">
            <v>0</v>
          </cell>
          <cell r="J39">
            <v>9.9499999999999993</v>
          </cell>
          <cell r="K39">
            <v>7.6</v>
          </cell>
          <cell r="O39">
            <v>1025958777.01</v>
          </cell>
          <cell r="P39">
            <v>0.33834303357845008</v>
          </cell>
        </row>
        <row r="40">
          <cell r="E40">
            <v>659871</v>
          </cell>
          <cell r="H40">
            <v>0.23956184785733284</v>
          </cell>
          <cell r="I40">
            <v>0</v>
          </cell>
          <cell r="J40">
            <v>8.89</v>
          </cell>
          <cell r="K40">
            <v>10</v>
          </cell>
          <cell r="O40">
            <v>2333928649.1900001</v>
          </cell>
          <cell r="P40">
            <v>8.2489474267697288E-2</v>
          </cell>
        </row>
        <row r="41">
          <cell r="E41">
            <v>850198</v>
          </cell>
          <cell r="H41">
            <v>0.15548879707670535</v>
          </cell>
          <cell r="I41">
            <v>33873.68</v>
          </cell>
          <cell r="J41">
            <v>7.68</v>
          </cell>
          <cell r="K41">
            <v>6.2</v>
          </cell>
          <cell r="O41">
            <v>2289073655.8099999</v>
          </cell>
          <cell r="P41">
            <v>0.19669134068151251</v>
          </cell>
        </row>
        <row r="42">
          <cell r="E42">
            <v>676613</v>
          </cell>
          <cell r="H42">
            <v>0.20143501047430495</v>
          </cell>
          <cell r="I42">
            <v>3191.7</v>
          </cell>
          <cell r="J42">
            <v>5.98</v>
          </cell>
          <cell r="K42">
            <v>3.8</v>
          </cell>
          <cell r="O42">
            <v>1814608150.0699999</v>
          </cell>
          <cell r="P42">
            <v>0.17845013975469498</v>
          </cell>
        </row>
        <row r="43">
          <cell r="P43">
            <v>0</v>
          </cell>
        </row>
      </sheetData>
      <sheetData sheetId="3"/>
      <sheetData sheetId="4"/>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19498-Outros-62191-1-2-2019121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3531.439270601855" createdVersion="5" refreshedVersion="5" minRefreshableVersion="3" recordCount="124" xr:uid="{00000000-000A-0000-FFFF-FFFF00000000}">
  <cacheSource type="worksheet">
    <worksheetSource ref="A1:AB1048576" sheet="dados" r:id="rId2"/>
  </cacheSource>
  <cacheFields count="27">
    <cacheField name="É capital?_x000a_(0) não_x000a_(1) sim" numFmtId="0">
      <sharedItems containsString="0" containsBlank="1" containsNumber="1" containsInteger="1" minValue="0" maxValue="1"/>
    </cacheField>
    <cacheField name="cod_ibge" numFmtId="0">
      <sharedItems containsString="0" containsBlank="1" containsNumber="1" containsInteger="1" minValue="1100205" maxValue="5208707"/>
    </cacheField>
    <cacheField name="muncipio" numFmtId="0">
      <sharedItems containsBlank="1"/>
    </cacheField>
    <cacheField name="uf" numFmtId="0">
      <sharedItems containsBlank="1"/>
    </cacheField>
    <cacheField name="regiao" numFmtId="0">
      <sharedItems containsBlank="1" count="6">
        <s v="3 - Sudeste"/>
        <s v="1 - Norte"/>
        <s v="5 - Centro-Oeste"/>
        <s v="2 - Nordeste"/>
        <s v="4 - Sul"/>
        <m/>
      </sharedItems>
    </cacheField>
    <cacheField name="pop_classe" numFmtId="0">
      <sharedItems containsBlank="1" count="3">
        <s v="7 - Maior que 500000"/>
        <s v="6 - 100001 até 500000"/>
        <m/>
      </sharedItems>
    </cacheField>
    <cacheField name="Ano da LDO" numFmtId="0">
      <sharedItems containsString="0" containsBlank="1" containsNumber="1" containsInteger="1" minValue="2017" maxValue="2019"/>
    </cacheField>
    <cacheField name="LDO encontrada   _x000a_(0) não_x000a_(1) sim" numFmtId="0">
      <sharedItems containsString="0" containsBlank="1" containsNumber="1" containsInteger="1" minValue="0" maxValue="1"/>
    </cacheField>
    <cacheField name="Possui anexo de DOCC na LDO? _x000a_(0) não_x000a_(1) sim" numFmtId="0">
      <sharedItems containsBlank="1" containsMixedTypes="1" containsNumber="1" containsInteger="1" minValue="0" maxValue="1" count="4">
        <s v="NA"/>
        <n v="1"/>
        <n v="0"/>
        <m/>
      </sharedItems>
    </cacheField>
    <cacheField name="O formato de publicação do relatório segue o padrão do MDF da STN?" numFmtId="0">
      <sharedItems containsString="0" containsBlank="1" containsNumber="1" containsInteger="1" minValue="0" maxValue="1"/>
    </cacheField>
    <cacheField name="Possui nota explicativa para os valores_x000a_(0) não_x000a_(1) sim" numFmtId="0">
      <sharedItems containsString="0" containsBlank="1" containsNumber="1" containsInteger="1" minValue="0" maxValue="1"/>
    </cacheField>
    <cacheField name="O aumento permanente da receita foi detalhado em NE?_x000a_(0) não_x000a_(1) sim_x000a_(NA) - não se aplica" numFmtId="0">
      <sharedItems containsBlank="1" containsMixedTypes="1" containsNumber="1" containsInteger="1" minValue="0" maxValue="1"/>
    </cacheField>
    <cacheField name="A receita permanente informada em NE trata-se de receita de tributos ou contribuições?_x000a_(0) não_x000a_(1) sim_x000a_(NA) - não se aplica" numFmtId="0">
      <sharedItems containsBlank="1" containsMixedTypes="1" containsNumber="1" containsInteger="1" minValue="0" maxValue="1"/>
    </cacheField>
    <cacheField name="Novas DOCCs_x000a_R$" numFmtId="164">
      <sharedItems containsString="0" containsBlank="1" containsNumber="1" minValue="-136.6" maxValue="832331115"/>
    </cacheField>
    <cacheField name="Valor de novas DOCC geradas por PPP" numFmtId="164">
      <sharedItems containsString="0" containsBlank="1" containsNumber="1" containsInteger="1" minValue="0" maxValue="128975"/>
    </cacheField>
    <cacheField name="Valor da Redução Permanente de Despesa" numFmtId="164">
      <sharedItems containsString="0" containsBlank="1" containsNumber="1" minValue="-979521" maxValue="511763660"/>
    </cacheField>
    <cacheField name="A redução permanente das despesas foi detalhada em NE?_x000a_(0) não_x000a_(1) sim_x000a_(NA) - não se aplica" numFmtId="0">
      <sharedItems containsBlank="1" containsMixedTypes="1" containsNumber="1" containsInteger="1" minValue="0" maxValue="1"/>
    </cacheField>
    <cacheField name="O aumento das DOCCs foi detalhado em NE?_x000a_(0) não_x000a_(1) sim_x000a_(NA) - não se aplica" numFmtId="0">
      <sharedItems containsBlank="1" containsMixedTypes="1" containsNumber="1" containsInteger="1" minValue="0" maxValue="1"/>
    </cacheField>
    <cacheField name="Aumento permanente da receita_x000a_R$" numFmtId="164">
      <sharedItems containsString="0" containsBlank="1" containsNumber="1" minValue="-22284680" maxValue="1965743242.51"/>
    </cacheField>
    <cacheField name="Aumento permanente da receita_x000a_R$ (AJUSTADO)" numFmtId="164">
      <sharedItems containsString="0" containsBlank="1" containsNumber="1" minValue="-770600000" maxValue="36566507000"/>
    </cacheField>
    <cacheField name="Margem bruta_x000a_(calculado)" numFmtId="164">
      <sharedItems containsString="0" containsBlank="1" containsNumber="1" minValue="-27549340" maxValue="424462252.5"/>
    </cacheField>
    <cacheField name="Margem bruta_x000a_(Ajustado)" numFmtId="164">
      <sharedItems containsString="0" containsBlank="1" containsNumber="1" minValue="-759100000" maxValue="36566507000"/>
    </cacheField>
    <cacheField name="Os restos a pagar foram considerados no demonstrativo?_x000a_(0) não_x000a_(1) sim" numFmtId="0">
      <sharedItems containsString="0" containsBlank="1" containsNumber="1" containsInteger="1" minValue="0" maxValue="0"/>
    </cacheField>
    <cacheField name="O nome do sistema foi informado em NE?_x000a_(0) não_x000a_" numFmtId="0">
      <sharedItems containsBlank="1" containsMixedTypes="1" containsNumber="1" containsInteger="1" minValue="0" maxValue="0"/>
    </cacheField>
    <cacheField name="Nome da  Unidade Responsável informado em NE_x000a_(0) não informado" numFmtId="0">
      <sharedItems containsBlank="1" containsMixedTypes="1" containsNumber="1" containsInteger="1" minValue="0" maxValue="0"/>
    </cacheField>
    <cacheField name="Site da lei" numFmtId="0">
      <sharedItems containsBlank="1" longText="1"/>
    </cacheField>
    <cacheField name="Nota explicativa"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4">
  <r>
    <n v="0"/>
    <n v="3543402"/>
    <s v="Ribeirao Preto"/>
    <s v="SP"/>
    <x v="0"/>
    <x v="0"/>
    <n v="2019"/>
    <n v="0"/>
    <x v="0"/>
    <m/>
    <m/>
    <m/>
    <m/>
    <m/>
    <m/>
    <m/>
    <m/>
    <m/>
    <m/>
    <m/>
    <m/>
    <m/>
    <m/>
    <m/>
    <m/>
    <m/>
    <m/>
  </r>
  <r>
    <n v="0"/>
    <n v="3543402"/>
    <s v="Ribeirao Preto"/>
    <s v="SP"/>
    <x v="0"/>
    <x v="0"/>
    <n v="2018"/>
    <n v="1"/>
    <x v="1"/>
    <n v="1"/>
    <n v="1"/>
    <n v="1"/>
    <n v="1"/>
    <n v="0"/>
    <n v="0"/>
    <n v="0"/>
    <s v="NA"/>
    <s v="NA"/>
    <n v="36566507"/>
    <n v="36566507000"/>
    <n v="36566507"/>
    <n v="36566507000"/>
    <n v="0"/>
    <n v="0"/>
    <s v="Secretaria da Fazenda"/>
    <s v="http://www.ribeiraopreto.sp.gov.br/J321/pesquisa.xhtml?lei=37981"/>
    <s v="O  aumento  permanente  da  Receita  foi  estimado  para  as  rubricas  IPTU,  ocasionado  por  ações  de fiscalização tanto no IPTU  como no Recadastramento Imobiliário, também foi incluído um previsão de crescimento do IR, com  base  no  aumento  vegetativo.  Não  existem  estimativas  de  novas  DOCCs  até  o  momento  da  elaboração  da  Lei  de Diretrizes Orçamentárias."/>
  </r>
  <r>
    <n v="0"/>
    <n v="3543402"/>
    <s v="Ribeirao Preto"/>
    <s v="SP"/>
    <x v="0"/>
    <x v="0"/>
    <n v="2017"/>
    <n v="1"/>
    <x v="1"/>
    <n v="1"/>
    <n v="1"/>
    <n v="1"/>
    <n v="1"/>
    <n v="15422000"/>
    <n v="0"/>
    <n v="0"/>
    <s v="NA"/>
    <n v="0"/>
    <n v="22792000"/>
    <n v="22792000000"/>
    <n v="22792000"/>
    <n v="22792000000"/>
    <n v="0"/>
    <n v="0"/>
    <s v="Secretaria da Fazenda"/>
    <s v="http://www.ribeiraopreto.sp.gov.br/transparencia/ldo/13851_ldo_2017.pdf"/>
    <s v="O aumento permanente da Receita foi estimado para as rubricas IPTU e ISS, ocasionado pelo aumento_x000a_vegetativo, ações de fiscalização tanto no IPTU como no ISS - Nota Fiscal Ribeirãopretana e levantamento Aerofotogramétrico_x000a_referente ao Recadastramento Imobiliário."/>
  </r>
  <r>
    <n v="0"/>
    <n v="3170206"/>
    <s v="Uberlândia"/>
    <s v="MG"/>
    <x v="0"/>
    <x v="0"/>
    <n v="2019"/>
    <n v="1"/>
    <x v="1"/>
    <n v="1"/>
    <n v="1"/>
    <n v="1"/>
    <n v="1"/>
    <n v="0"/>
    <n v="0"/>
    <n v="0"/>
    <s v="NA"/>
    <s v="NA"/>
    <n v="127059"/>
    <n v="127059000"/>
    <n v="7682"/>
    <n v="7682000"/>
    <n v="0"/>
    <n v="0"/>
    <n v="0"/>
    <s v="https://leismunicipais.com.br/a/mg/u/uberlandia/lei-ordinaria/2018/1298/12979/lei-ordinaria-n-12979-2018-estabelece-as-diretrizes-a-serem-observadas-na-elaboracao-da-lei-orcamentaria-do-municipio-de-uberlandia-para-o-exercicio-de-2019-e-da-outras-providencias?q=12979"/>
    <s v="O incremento da Margem Líquida de Expansão das Despesas Obrigatórias de Caráter Continuado (DOCC) ocorreu_x000a_devido a dois fatores básicos , por um lado as expectativas de crescimento do PIB da ordem de 2,00% e por outro a_x000a_inflação de 4,00%, em acordo com os parâmetros do Instituto Focus (BACEN) estimados durante o período de_x000a_avaliação dos trabalhos de elaboração do Projeto de Lei de Diretrizes Orçamentárias (PLDO) 2019 do Município de_x000a_Uberlândia, mais especificamente o Anexo I de Metas Fiscais. Ademais, foram considerados a evolução da receita_x000a_realizada nos últimos três anos e no primeiro trimestre (janeiro - março) desse ano de 2018, como também os_x000a_esforços que o Governo Municipal vem realizando durante todo o ano de 2017 como nesse primeiro trimestre de_x000a_2018, no sentido de expandir as receitas de sua competência tributária, em especial as ações dirigidas ao recebimento_x000a_do IPTU com a reprogramação da data antecipada de Abril para final de Fevereiro e com o incentivo de pagamento a_x000a_vista com o escalonamento de descontos. Finalmente, há que considerar o desempenho regresso do conjunto das_x000a_Receitas Tributárias, visto que a atividade econômica local comumente apresenta níveis superiores àqueles_x000a_verificados nas demais unidades federativas. Do exposto, fundamenta-se a Margem de Expanção das Despesas_x000a_Obrigatórias de Caráter Continuado no valor total de R$ 127.059,00 (em milhares de reais) onde deste montante foi_x000a_estimado R$ 91.542,00 (em milhares de reais) de Transferências Constitucionais que são destinadas as Despesas de_x000a_custeio e Investimentos para manutenção da máquina Administrativa; R$ 27.835,00 (em milhares de reais) referente_x000a_ao FUNDEB que obrigatoriamente tem que ser aplicado no próprio FUNDEB, onde o valor líquido final para_x000a_aplicação nas Despesas com Serviço da Dívida e possíveis Passivos Contingentes serão o valor de R$ 7.682,00 (em_x000a_milhares de reais)."/>
  </r>
  <r>
    <n v="0"/>
    <n v="3170206"/>
    <s v="Uberlândia"/>
    <s v="MG"/>
    <x v="0"/>
    <x v="0"/>
    <n v="2018"/>
    <n v="1"/>
    <x v="1"/>
    <n v="1"/>
    <n v="1"/>
    <n v="1"/>
    <n v="1"/>
    <n v="0"/>
    <n v="0"/>
    <n v="0"/>
    <s v="NA"/>
    <s v="NA"/>
    <n v="154097"/>
    <n v="154097000"/>
    <n v="49140"/>
    <n v="49140000"/>
    <n v="0"/>
    <n v="0"/>
    <n v="0"/>
    <s v="https://leismunicipais.com.br/a1/mg/u/uberlandia/lei-ordinaria/2017/1277/12769/lei-ordinaria-n-12769-2017-estabelece-as-diretrizes-a-serem-observadas-na-elaboracao-da-lei-orcamentaria-do-municipio-de-uberlandia-para-o-exercicio-de-2018-e-da-outras-providencias?q=12769"/>
    <s v="O incremento da Margem Líquida de Expansão das Despesas Obrigatórias de Caráter Continuado (DOCC) ocorreu devido a dois fatores básicos , por um lado as expectativas de crescimento do PIB da ordem de 2,30% e por outro a inflação de 4,50%, em acordo com os parâmetros do Instituto Focus (BACEN) estimados durante o período de avaliação dos trabalhos de elaboração do Projeto de Lei de Diretrizes Orçamentárias (PLDO) 2018 do Município de Uberlândia, mais especificamente o Anexo I de Metas Fiscais. Ademais, foram considerados a evolução da receita realizada no primeiro trimestre (janeiro - março) de 2017 e os esforços que o Governo Municipal começou a realizar nesses primeiros meses de gestão no sentido de expandir as receitas de sua competência tributária, em especial as ações dirigidas ao recebimento da dívida ativa, principalmente com a Lei Publicada do REFIN em Março de 2017. Finalmente, há que considerar o desempenho regresso do conjunto das Receitas Tributárias, visto que a atividade econômica local comumente apresenta níveis superiores àqueles verificados nas demais unidades federativas. Do exposto, fundamenta-se a Margem de Expanção das Despesas Obrigatórias de Caráter Continuado no valor total de R $ 154.097,00 (em milhares de reais) onde deste montante foi estimado R$ 81.877,00 (em milhares de reais) de Transferências Constitucionais que são destinadas as Despesas de custeio e Investimentos para manutenção da máquina Administrativa; R$ 23.080,00 (em milhares de reais) referente ao FUNDEB que obrigatoriamente tem que ser aplicado no FUNDEB, o valor de R$ 41.900,00 (em milhares de reais) referente a Reserva do RPPS do Município, onde o valor líquido final para aplicação nas Despesas com Serviço da Dívida e possíveis Passivos Contingentes serão o valor de R$ 7.240,00 (em milhares de reais)."/>
  </r>
  <r>
    <n v="0"/>
    <n v="3170206"/>
    <s v="Uberlândia"/>
    <s v="MG"/>
    <x v="0"/>
    <x v="0"/>
    <n v="2017"/>
    <n v="1"/>
    <x v="1"/>
    <n v="1"/>
    <n v="1"/>
    <n v="1"/>
    <n v="1"/>
    <n v="0"/>
    <n v="0"/>
    <n v="0"/>
    <s v="NA"/>
    <s v="NA"/>
    <n v="94823"/>
    <n v="94823000"/>
    <n v="86171"/>
    <n v="86171000"/>
    <n v="0"/>
    <n v="0"/>
    <n v="0"/>
    <s v="https://leismunicipais.com.br/a1/mg/u/uberlandia/lei-ordinaria/2016/1248/12480/lei-ordinaria-n-12480-2016-estabelece-as-diretrizes-a-serem-observadas-na-elaboracao-da-lei-orcamentaria-do-municipio-de-uberlandia-para-o-exercicio-de-2017-e-da-outras-providencias?q=12480"/>
    <s v="O incremento da Margem Líquida de Expansão das Despesas Obrigatórias de Caráter Continuado (DOCC) ancorouse nas expectativas de crescimento do PIB de 1,0% e inflação de 6,0%, em acordo com os parâmetros do Projeto de Lei de Diretrizes Orçamentárias (PLDO) 2017 da União. Ademais, foram consideradaos a evolução da receita realizada no primeiro trimestre (janeiro - março) de 2016 e os esforços que o Governo Municipal tem realizado no sentido de expandir as receitas de sua competência tributária, em especial as ações dirigidas ao recebimento da dívida ativa. Finalmente, há que considerar o desempenho regresso do conjunto das Receitas Tributárias, visto que a atividade econômica local comumente apresenta níveis superiores àqueles verificados nas demais unidades federativas. Do exposto, fundamenta-se a Margem de Expanção das Despesas Obrigatórias de Caráter Continuado"/>
  </r>
  <r>
    <n v="1"/>
    <n v="3550308"/>
    <s v="São Paulo"/>
    <s v="SP"/>
    <x v="0"/>
    <x v="0"/>
    <n v="2019"/>
    <n v="1"/>
    <x v="1"/>
    <n v="1"/>
    <n v="0"/>
    <n v="0"/>
    <s v="NA"/>
    <n v="832331115"/>
    <n v="0"/>
    <n v="511763660"/>
    <n v="0"/>
    <n v="0"/>
    <n v="355058585"/>
    <n v="355058585"/>
    <n v="355058585"/>
    <n v="355058585"/>
    <n v="0"/>
    <n v="0"/>
    <s v="Secretaria Municipal da Fazenda"/>
    <s v="http://transparencia.prefeitura.sp.gov.br/contas/Paginas/LeiDiretrizesOrcamentarias.aspx"/>
    <s v="-"/>
  </r>
  <r>
    <n v="1"/>
    <n v="3550308"/>
    <s v="São Paulo"/>
    <s v="SP"/>
    <x v="0"/>
    <x v="0"/>
    <n v="2018"/>
    <n v="1"/>
    <x v="1"/>
    <n v="1"/>
    <n v="1"/>
    <n v="1"/>
    <n v="1"/>
    <n v="412050"/>
    <n v="0"/>
    <n v="462146"/>
    <n v="0"/>
    <n v="0"/>
    <n v="2481217"/>
    <n v="2481217000"/>
    <n v="2841627"/>
    <n v="2841627000"/>
    <n v="0"/>
    <n v="0"/>
    <s v="Secretaria Municipal da Fazenda"/>
    <s v="http://transparencia.prefeitura.sp.gov.br/contas/Paginas/LeiDiretrizesOrcamentarias.aspx"/>
    <s v="Nota: Na apuração da margem de expansão das Despesas Obrigatórias de Caráter Continuado — DOCC, é prevista_x000a_a redução permanente de despesas por meio da racionalização dos gastos de custeio da máquina pública, com base_x000a_nos Decretos Municipais n° 57.580/2017 e 57.640/2017._x000a_O valor atribuído ao campo Aumento Permanente de Receita tem como base o aumento da fiscalização de_x000a_prestadores de serviços do Município de São Paulo, bem como a publicação de Lei n° 16.615/2017 que dispõe_x000a_sobre omissão de receita como infração à legislação tributária, bem como dispõe a sua caraceterização e aplicação de_x000a_multa aos infratores. Adicionalmente, por meio do lançado recentemente Programa Nota do Milhão, espera-se_x000a_incentivar os contribuintes à solicitarem Nota Fiscal Paulistana dos seus prestadores de serviços, gerando um aumento_x000a_na arrecadação do ISS. _x000a_"/>
  </r>
  <r>
    <n v="1"/>
    <n v="3550308"/>
    <s v="São Paulo"/>
    <s v="SP"/>
    <x v="0"/>
    <x v="0"/>
    <n v="2017"/>
    <n v="1"/>
    <x v="1"/>
    <n v="1"/>
    <n v="0"/>
    <n v="0"/>
    <s v="NA"/>
    <n v="574330"/>
    <n v="0"/>
    <n v="884886"/>
    <n v="0"/>
    <n v="0"/>
    <n v="-301385"/>
    <n v="-301385000"/>
    <n v="583502"/>
    <n v="583502000"/>
    <n v="0"/>
    <n v="0"/>
    <s v="Secretari a Municipa l d e Finança s e Desenvolviment o Econômico ."/>
    <s v="http://transparencia.prefeitura.sp.gov.br/contas/Paginas/LeiDiretrizesOrcamentarias.aspx"/>
    <s v="-"/>
  </r>
  <r>
    <n v="1"/>
    <n v="3304557"/>
    <s v="Rio de Janeiro"/>
    <s v="RJ"/>
    <x v="0"/>
    <x v="0"/>
    <n v="2019"/>
    <n v="1"/>
    <x v="1"/>
    <n v="1"/>
    <n v="0"/>
    <n v="0"/>
    <s v="NA"/>
    <n v="1374.4"/>
    <n v="0"/>
    <n v="0"/>
    <s v="NA"/>
    <n v="0"/>
    <n v="-770.6"/>
    <n v="-770600000"/>
    <n v="-759.1"/>
    <n v="-759100000"/>
    <n v="0"/>
    <n v="0"/>
    <n v="0"/>
    <s v="http://www2.rio.rj.gov.br/smf/banco/pdforc/ldo/ldo2019-lei6388amf.pdf"/>
    <s v="-"/>
  </r>
  <r>
    <n v="1"/>
    <n v="3304557"/>
    <s v="Rio de Janeiro"/>
    <s v="RJ"/>
    <x v="0"/>
    <x v="0"/>
    <n v="2018"/>
    <n v="1"/>
    <x v="1"/>
    <n v="1"/>
    <n v="0"/>
    <n v="0"/>
    <s v="NA"/>
    <n v="-136.6"/>
    <n v="0"/>
    <n v="0"/>
    <s v="NA"/>
    <n v="0"/>
    <n v="-152.19999999999999"/>
    <n v="-152200000"/>
    <n v="-140.30000000000001"/>
    <n v="-140300000"/>
    <n v="0"/>
    <n v="0"/>
    <n v="0"/>
    <s v="http://www2.rio.rj.gov.br/smf/banco/pdforc/ldo/ldo2018-lei6229amf.pdf"/>
    <s v="-"/>
  </r>
  <r>
    <n v="1"/>
    <n v="3304557"/>
    <s v="Rio de Janeiro"/>
    <s v="RJ"/>
    <x v="0"/>
    <x v="0"/>
    <n v="2017"/>
    <n v="1"/>
    <x v="1"/>
    <n v="1"/>
    <n v="0"/>
    <n v="0"/>
    <s v="NA"/>
    <n v="954.1"/>
    <n v="0"/>
    <n v="0"/>
    <s v="NA"/>
    <n v="0"/>
    <n v="548.4"/>
    <n v="548400000"/>
    <n v="490.5"/>
    <n v="490500000"/>
    <n v="0"/>
    <n v="0"/>
    <n v="0"/>
    <s v="http://www2.rio.rj.gov.br/smf/banco/pdforc/ldo/ldo2017-lei6088amf.pdf"/>
    <s v="-"/>
  </r>
  <r>
    <n v="0"/>
    <n v="1500800"/>
    <s v="Ananindeua"/>
    <s v="PA"/>
    <x v="1"/>
    <x v="0"/>
    <n v="2019"/>
    <n v="0"/>
    <x v="0"/>
    <m/>
    <m/>
    <m/>
    <m/>
    <m/>
    <m/>
    <m/>
    <m/>
    <m/>
    <m/>
    <m/>
    <m/>
    <m/>
    <m/>
    <m/>
    <s v=" "/>
    <s v="http://www.ananindeua.pa.gov.br/transparencia/publicacoes/ldo"/>
    <s v=" "/>
  </r>
  <r>
    <n v="0"/>
    <n v="1500800"/>
    <s v="Ananindeua"/>
    <s v="PA"/>
    <x v="1"/>
    <x v="0"/>
    <n v="2018"/>
    <n v="0"/>
    <x v="0"/>
    <m/>
    <m/>
    <m/>
    <m/>
    <m/>
    <m/>
    <m/>
    <m/>
    <m/>
    <m/>
    <m/>
    <m/>
    <m/>
    <m/>
    <m/>
    <s v=" "/>
    <s v="http://www.ananindeua.pa.gov.br/transparencia/publicacoes/ldo"/>
    <s v=" "/>
  </r>
  <r>
    <n v="0"/>
    <n v="1500800"/>
    <s v="Ananindeua"/>
    <s v="PA"/>
    <x v="1"/>
    <x v="0"/>
    <n v="2017"/>
    <n v="1"/>
    <x v="1"/>
    <n v="1"/>
    <n v="1"/>
    <n v="0"/>
    <s v="NA"/>
    <n v="0"/>
    <n v="0"/>
    <n v="0"/>
    <s v="NA"/>
    <s v="NA"/>
    <n v="17254"/>
    <n v="17254000"/>
    <n v="-439"/>
    <n v="-439000"/>
    <n v="0"/>
    <n v="0"/>
    <s v="SEPOF"/>
    <s v="http://www.ananindeua.pa.gov.br/transparencia/publicacoes/ldo"/>
    <s v="Como podemos verificar no anexo acima, o aumento permanente de receita já está comprometido com despesas de caráter continuado já assumidas pela Prefeitura como: aumentos da folha de pessoal em função do reajuste e do aumento do Salário Mínimo pelo Governo Federal; variação do valor da dívida que está atrelada à inflação e taxa SELIC; e demais despesas, criadas por lei ou medida administrativa, já autorizadas ao Setor Público, como o aumento do custeio em função da ampliação de sua infraestrutura, dentre outras. Portanto, caso a estimativa da Receita ocorra na forma prevista a assunção de novas obrigações de caráter continuado, ficam condicionada ao redimensionando de despesas compressíveis de modo a atender a nova despesa de caráter continuado, entendida aquela com prazo de execução que extrapole sua execução os dois anos subsequentes ao ano da LDO, haja vista que a margem apurada foi negativa."/>
  </r>
  <r>
    <n v="0"/>
    <n v="5201405"/>
    <s v="Aparecida de Goiânia"/>
    <s v="GO"/>
    <x v="2"/>
    <x v="0"/>
    <n v="2019"/>
    <n v="0"/>
    <x v="0"/>
    <m/>
    <m/>
    <m/>
    <m/>
    <m/>
    <m/>
    <m/>
    <m/>
    <m/>
    <m/>
    <m/>
    <m/>
    <m/>
    <m/>
    <m/>
    <s v=" "/>
    <s v="http://transparencia.aparecida.go.gov.br/portaltransparencia/p/services/gestaoorcamentaria/ldo/"/>
    <s v=" "/>
  </r>
  <r>
    <n v="0"/>
    <n v="5201405"/>
    <s v="Aparecida de Goiânia"/>
    <s v="GO"/>
    <x v="2"/>
    <x v="0"/>
    <n v="2018"/>
    <n v="1"/>
    <x v="2"/>
    <n v="1"/>
    <n v="0"/>
    <s v="NA"/>
    <s v="NA"/>
    <n v="0"/>
    <n v="0"/>
    <n v="0"/>
    <s v="NA"/>
    <s v="NA"/>
    <n v="0"/>
    <n v="0"/>
    <n v="0"/>
    <n v="0"/>
    <n v="0"/>
    <s v="PRODATA"/>
    <s v="ARRECADACAO"/>
    <s v="http://transparencia.aparecida.go.gov.br/portaltransparencia/p/services/gestaoorcamentaria/ldo/"/>
    <s v="-"/>
  </r>
  <r>
    <n v="0"/>
    <n v="5201405"/>
    <s v="Aparecida de Goiânia"/>
    <s v="GO"/>
    <x v="2"/>
    <x v="0"/>
    <n v="2017"/>
    <n v="1"/>
    <x v="1"/>
    <n v="1"/>
    <n v="1"/>
    <n v="1"/>
    <n v="0"/>
    <n v="40000"/>
    <n v="0"/>
    <n v="0"/>
    <s v="NA"/>
    <n v="1"/>
    <n v="65000"/>
    <n v="65000000"/>
    <n v="61814"/>
    <n v="61814000"/>
    <n v="0"/>
    <n v="0"/>
    <n v="0"/>
    <s v="http://transparencia.aparecida.go.gov.br/portaltransparencia/p/services/gestaoorcamentaria/ldo/"/>
    <s v="NOTA: Aumento apurado pela média de crescimento da receita corrente dos exercícios de 2014 e 2015 Impacto DOCC - previsto pela abertura de novas unidades de ensino e de saúde."/>
  </r>
  <r>
    <n v="0"/>
    <n v="2800308"/>
    <s v="Aracaju"/>
    <s v="SE"/>
    <x v="3"/>
    <x v="0"/>
    <n v="2019"/>
    <n v="1"/>
    <x v="1"/>
    <n v="1"/>
    <n v="1"/>
    <n v="1"/>
    <n v="0"/>
    <n v="32500000"/>
    <n v="0"/>
    <n v="22955580"/>
    <n v="1"/>
    <n v="1"/>
    <n v="58489370"/>
    <n v="58489370"/>
    <n v="69747076"/>
    <n v="69747076"/>
    <n v="0"/>
    <s v="Sistema PMA"/>
    <s v="SEMFAZ/COGOEF"/>
    <s v="http://transparencia.aracaju.se.gov.br/orcamentos/"/>
    <s v="Aumento Permanente de Receita deriva da variacao positiva das receitas correntes projetadas em funcao do aumento real do PIB prevista pela SPE/MF, Para 2019 de 3%. A Reducao permanente de despesa sera de 3% sobre o item Outras correntes projetado para 2019, com continuidade de acoes de racionalizacao de custos. As novas DOCC para o exercicio 2019 sao oriundas das projecoes do aumento vegetativo da folha de pagamento, aumento real do salario minimo, aumento do salario dos servidores e o aumento do aporte para pagamentos dos beneficios previdenciarios."/>
  </r>
  <r>
    <n v="0"/>
    <n v="2800308"/>
    <s v="Aracaju"/>
    <s v="SE"/>
    <x v="3"/>
    <x v="0"/>
    <n v="2018"/>
    <n v="1"/>
    <x v="1"/>
    <n v="1"/>
    <n v="1"/>
    <n v="1"/>
    <n v="0"/>
    <n v="23608931"/>
    <n v="0"/>
    <n v="11500000"/>
    <n v="1"/>
    <n v="1"/>
    <n v="42974969"/>
    <n v="42974969"/>
    <n v="43731227"/>
    <n v="43731227"/>
    <n v="0"/>
    <s v="Sistema PMA"/>
    <s v="SEMFAZ/COGOEF"/>
    <s v="http://transparencia.aracaju.se.gov.br/orcamentos/"/>
    <s v="O aumento permanente de receita deriva da variacao positiva das receitas correntes projetadas em funçao do aumento do PIB previsto pelo BACEN para 2018 de 2,5%. A reducao permanente de despesa sera de 3% sobre o item outras despesas correntes projetado para o exercicio 2018, com a implantacao de programa de racionalizacao de custos. As novas DOCC sao oriundas das projecoes do aumento vegetativo da folha para 2018, aumento real do salario minimo, aumento real do piso dos professores e aumento de aporte para pagamentos dos beneficios previdenciarios."/>
  </r>
  <r>
    <n v="0"/>
    <n v="2800308"/>
    <s v="Aracaju"/>
    <s v="SE"/>
    <x v="3"/>
    <x v="0"/>
    <n v="2017"/>
    <n v="1"/>
    <x v="1"/>
    <n v="1"/>
    <n v="0"/>
    <n v="0"/>
    <s v="NA"/>
    <n v="0"/>
    <n v="0"/>
    <n v="0"/>
    <s v="NA"/>
    <s v="NA"/>
    <n v="105981770"/>
    <n v="105981770"/>
    <n v="100285470"/>
    <n v="100285470"/>
    <n v="0"/>
    <n v="0"/>
    <s v="SEMFAZ/SEPLOG"/>
    <s v="http://transparencia.aracaju.se.gov.br/orcamentos/"/>
    <s v="-"/>
  </r>
  <r>
    <n v="1"/>
    <n v="1501402"/>
    <s v="Belém"/>
    <s v="PA"/>
    <x v="1"/>
    <x v="0"/>
    <n v="2019"/>
    <n v="1"/>
    <x v="1"/>
    <n v="1"/>
    <n v="1"/>
    <n v="0"/>
    <s v="NA"/>
    <n v="17156"/>
    <n v="0"/>
    <n v="0"/>
    <s v="NA"/>
    <n v="1"/>
    <n v="100626"/>
    <n v="100626000"/>
    <n v="92283"/>
    <n v="92283000"/>
    <n v="0"/>
    <n v="0"/>
    <s v="SEGEP/SEFIN"/>
    <s v="http://www.belem.pa.gov.br/transparencia/?page_id=424#1494865636425-2e1574fb-f653"/>
    <s v="A estimativa da margem de expansão das despesas obrigatórias de caráter_x000a_continuado é um demonstrativo instituído pela Lei Complementar nº 101, de 04 de maio_x000a_de 2000, Lei de Responsabilidade Fiscal – LRF, para assegurar que não haverá criação_x000a_de nova despesa sem fonte consistente de financiamento para seu custeio._x000a_As Despesas Obrigatórias de Caráter Continuado – DOCC caracterizam-se_x000a_como despesas correntes derivadas de Leis, Medidas Provisórias ou Atos Administrativos_x000a_Normativos que criam para o Município a obrigação de executá-la por um período superior_x000a_a dois exercícios e que deve ser executada por meio do Orçamento Municipal. Tal_x000a_conceito encontra-se baseado no entendimento do art. 17 da Lei de Responsabilidade_x000a_Fiscal - LRF, que trata da criação de despesas obrigatórias de caráter continuado._x000a_Para que haja expansão da despesa de caráter continuado é necessário que o_x000a_aumento não afete as metas dos resultados fiscais, sendo necessária a compensação_x000a_pelo aumento permanente de receita, por meio da elevação de alíquota, ampliação da_x000a_base de cálculo, majoração ou criação de tributo de competência municipal e/ou na_x000a_redução da despesa, de modo a atender a nova obrigação._x000a_Assim, as projeções de aumento para essas despesas, em 2019, foram_x000a_balizadas pelo incremento de 3,00% do PIB Nacional calculado pelo Ministério da_x000a_Fazenda._x000a_Na estimativa da Receita Corrente, que financia as despesas de DOCC, para_x000a_efeito do estabelecimento da margem de expansão, foram excluídas aquelas que pela sua_x000a_natureza não apresentam regularidade em seus ingressos e/ou possuem vinculação legal_x000a_como os repasses Fundo a Fundo, SUS, Salário Educação._x000a_Assim, o resultado da margem bruta sinaliza o montante de R$92,283 milhões_x000a_para atender as despesas de caráter continuado visando à expansão e o aperfeiçoamento_x000a_da ação governamental, apontando uma margem líquida de expansão nula."/>
  </r>
  <r>
    <n v="1"/>
    <n v="1501402"/>
    <s v="Belém"/>
    <s v="PA"/>
    <x v="1"/>
    <x v="0"/>
    <n v="2018"/>
    <n v="1"/>
    <x v="1"/>
    <n v="1"/>
    <n v="1"/>
    <n v="0"/>
    <s v="NA"/>
    <n v="15787"/>
    <n v="0"/>
    <n v="0"/>
    <s v="NA"/>
    <n v="1"/>
    <n v="116057"/>
    <n v="116057000"/>
    <n v="104121"/>
    <n v="104121000"/>
    <n v="0"/>
    <n v="0"/>
    <s v="SEGEP/SEFIN"/>
    <s v="http://www.belem.pa.gov.br/transparencia/?page_id=424#1494865636425-2e1574fb-f653"/>
    <s v="A estimativa da margem de expansão das despesas obrigatórias de caráter_x000a_continuado é um demonstrativo instituído pela Lei Complementar nº 101, de 04 de maio_x000a_de 2000, Lei de Responsabilidade Fiscal – LRF, para assegurar que não haverá criação_x000a_de nova despesa sem fonte consistente de financiamento para seu custeio._x000a_As Despesas Obrigatórias de Caráter Continuado – DOCC caracterizam-se_x000a_como despesas correntes derivadas de Leis, Medidas Provisórias ou Atos Administrativos_x000a_Normativos que criam para o Município a obrigação de executá-la por um período superior_x000a_a dois exercícios e que deve ser executada por meio do Orçamento Municipal. Tal_x000a_conceito encontra-se baseado no entendimento do art. 17 da Lei de Responsabilidade_x000a_Fiscal - LRF, que trata da criação de despesas obrigatórias de caráter continuado._x000a_Para que haja expansão da despesa de caráter continuado é necessário que o_x000a_aumento não afete as metas dos resultados fiscais, sendo necessária a compensação_x000a_pelo aumento permanente de receita, por meio da elevação de alíquota, ampliação da_x000a_base de cálculo, majoração ou criação de tributo de competência municipal e/ou na_x000a_redução da despesa, de modo a atender a nova obrigação._x000a_Assim, as projeções de aumento para essas despesas, em 2018, foram_x000a_balizadas pelo incremento de 2,50% do PIB Nacional calculado pelo Ministério da_x000a_Fazenda._x000a_Na estimativa da Receita Corrente, que financia as despesas de DOCC, para_x000a_efeito do estabelecimento da margem de expansão, foram excluídas aquelas que pela sua_x000a_natureza não apresentam regularidade em seus ingressos e/ou possuem vinculação legal_x000a_como os repasses Fundo a Fundo, SUS, Salário Educação._x000a_Assim, o resultado da margem bruta sinaliza o montante de R$104,121 milhões_x000a_para atender as despesas de caráter continuado visando à expansão e o aperfeiçoamento_x000a_da ação governamental, apontando um margem líquida de expansão nula."/>
  </r>
  <r>
    <n v="1"/>
    <n v="1501402"/>
    <s v="Belém"/>
    <s v="PA"/>
    <x v="1"/>
    <x v="0"/>
    <n v="2017"/>
    <n v="1"/>
    <x v="1"/>
    <n v="1"/>
    <n v="1"/>
    <n v="0"/>
    <s v="NA"/>
    <n v="15548"/>
    <n v="0"/>
    <n v="0"/>
    <s v="NA"/>
    <n v="1"/>
    <n v="142620"/>
    <n v="142620000"/>
    <n v="117560"/>
    <n v="117560000"/>
    <n v="0"/>
    <n v="0"/>
    <s v="SEGEP/SEFIN"/>
    <s v="http://www.belem.pa.gov.br/transparencia/?page_id=424#1494865636425-2e1574fb-f653"/>
    <s v="A estimativa da margem de expansão das despesas obrigatórias de caráter_x000a_continuado é um demonstrativo instituído pela Lei Complementar nº 101, de 04 de maio_x000a_de 2000, Lei de Responsabilidade Fiscal – LRF, para assegurar que não haverá criação_x000a_de nova despesa sem fonte consistente de financiamento para seu custeio._x000a_As Despesas Obrigatórias de Caráter Continuado – DOCC caracterizam-se_x000a_como despesas correntes derivadas de Leis, Medidas Provisórias ou Atos Administrativos_x000a_Normativos que criam para o Município a obrigação de executá-la por um período superior_x000a_a dois exercícios e que deve ser executada por meio do Orçamento Municipal. Tal_x000a_conceito encontra-se baseado no entendimento do art. 17 da Lei de Responsabilidade_x000a_Fiscal - LRF, que trata da criação de despesas obrigatórias de caráter continuado._x000a_Para que haja expansão da despesa de caráter continuado é necessário que o_x000a_aumento não afete as metas dos resultados fiscais, sendo necessária a compensação_x000a_pelo aumento permanente de receita, por meio da elevação de alíquota, ampliação da_x000a_base de cálculo, majoração ou criação de tributo de competência municipal e/ou na_x000a_redução da despesa, de modo a atender a nova obrigação._x000a_Assim, as projeções de aumento para essas despesas, em 2017, foram_x000a_balizadas pelo incremento de apenas 0,85% do PIB Nacional calculado pelo Banco_x000a_Central do Brasil._x000a_Na estimativa da Receita Corrente, que financia as despesas de DOCC, para_x000a_efeito do estabelecimento da margem de expansão, foram excluídas aquelas que pela sua_x000a_natureza não apresentam regularidade em seus ingressos e/ou possuem vinculação legal_x000a_como os repasses Fundo a Fundo, SUS, Salário Educação. Assim, o resultado da margem bruta sinaliza o montante de R$117,560 milhões_x000a_para atender as despesas de caráter continuado visando à expansão e o aperfeiçoamento_x000a_da ação governamental, apontando uma margem líquida de expansão nula."/>
  </r>
  <r>
    <n v="1"/>
    <n v="3106200"/>
    <s v="Belo Horizonte"/>
    <s v="MG"/>
    <x v="0"/>
    <x v="0"/>
    <n v="2019"/>
    <n v="1"/>
    <x v="1"/>
    <n v="1"/>
    <n v="1"/>
    <n v="0"/>
    <s v="NA"/>
    <n v="192059"/>
    <n v="0"/>
    <n v="0"/>
    <s v="NA"/>
    <n v="0"/>
    <n v="222426"/>
    <n v="222426000"/>
    <n v="208883"/>
    <n v="208883000"/>
    <n v="0"/>
    <n v="0"/>
    <s v="SMFA/SMPOG"/>
    <s v="https://prefeitura.pbh.gov.br/transparencia/contas-publicas/lei-de-diretrizes-orcamentarias-ldo"/>
    <s v="(Inciso V do § 2º do art. 4º da Lei Complementar Federal nº 101/00)_x000a_O Demonstrativo da Margem de Expansão das Despesas Obrigatórias de Caráter Continuado – Tabela_x000a_8.1 – visa ao atendimento do inciso V do § 2º do art. 4º da Lei de Responsabilidade Fiscal e é um requisito_x000a_introduzido no seu art. 17, para assegurar que não haverá a criação de nova despesa permanente sem fontes_x000a_consistentes de financiamento._x000a_Considera-se como obrigatória de caráter continuado a despesa corrente derivada de lei, medida_x000a_provisória ou ato administrativo normativo que fixe para o ente a obrigação legal de sua execução por um_x000a_período superior a dois exercícios._x000a_Seguindo interpretação do governo federal, entende-se que a efetivação deste grupo de despesas_x000a_necessita de compensação pelo aumento permanente de receita ou pela redução permanente de despesa, em que_x000a_aumento permanente de receita é aquele proveniente da elevação de alíquotas, ampliação da base de cálculo em_x000a_decorrência do crescimento real da atividade econômica, majoração ou criação de tributo ou contribuição. _x000a_59_x000a_Baseado no entendimento do aumento da arrecadação para fins de apuração do acréscimo das despesas_x000a_obrigatórias, estima-se um aumento permanente de receita de R$208,9 milhões, sendo já parcialmente_x000a_consumida no estabelecimento da meta fiscal referente à despesa, gerando uma margem líquida de expansão de_x000a_R$16,8 milhões."/>
  </r>
  <r>
    <n v="1"/>
    <n v="3106200"/>
    <s v="Belo Horizonte"/>
    <s v="MG"/>
    <x v="0"/>
    <x v="0"/>
    <n v="2018"/>
    <n v="1"/>
    <x v="1"/>
    <n v="1"/>
    <n v="1"/>
    <n v="0"/>
    <s v="NA"/>
    <n v="148238.42000000001"/>
    <n v="0"/>
    <n v="0"/>
    <s v="NA"/>
    <n v="0"/>
    <n v="171562"/>
    <n v="171562000"/>
    <n v="160610"/>
    <n v="160610000"/>
    <n v="0"/>
    <n v="0"/>
    <s v="SMF/SMPL"/>
    <s v="https://prefeitura.pbh.gov.br/transparencia/contas-publicas/lei-de-diretrizes-orcamentarias-ldo"/>
    <s v="O Demonstrativo da Margem de Expansão das Despesas Obrigatórias de Caráter Continuado – Tabela_x000a_8.1 – visa ao atendimento do art. 4º, § 2º, inciso V, da Lei de Responsabilidade Fiscal e é um requisito introduzido_x000a_no seu art. 17, para assegurar que não haverá a criação de nova despesa permanente sem fontes consistentes de_x000a_financiamento._x000a_Considera-se como obrigatória de caráter continuado a despesa corrente derivada de lei, medida_x000a_provisória ou ato administrativo normativo que fixe para o ente a obrigação legal de sua execução por um período_x000a_superior a dois exercícios._x000a_Seguindo interpretação do governo federal, entende-se que a efetivação desse grupo de despesas necessita_x000a_de compensação pelo aumento permanente de receita ou pela redução permanente de despesa, em que aumento_x000a_permanente de receita é aquele proveniente da elevação de alíquotas, ampliação da base de cálculo em decorrência_x000a_do crescimento real da atividade econômica, majoração ou criação de tributo ou contribuição. _x000a_Baseado no entendimento do aumento da arrecadação para fins de apuração do acréscimo das despesas_x000a_obrigatórias, estima-se um aumento permanente de receita de R$ 160,6 milhões, sendo já parcialmente consumida_x000a_no estabelecimento da meta fiscal referente à despesa, gerando uma margem líquida de expansão de R$ 12,4_x000a_milhões. "/>
  </r>
  <r>
    <n v="1"/>
    <n v="3106200"/>
    <s v="Belo Horizonte"/>
    <s v="MG"/>
    <x v="0"/>
    <x v="0"/>
    <n v="2017"/>
    <n v="1"/>
    <x v="1"/>
    <n v="1"/>
    <n v="1"/>
    <n v="0"/>
    <s v="NA"/>
    <n v="0"/>
    <n v="0"/>
    <n v="0"/>
    <s v="NA"/>
    <s v="NA"/>
    <n v="66210"/>
    <n v="66210000"/>
    <n v="62110"/>
    <n v="62110000"/>
    <n v="0"/>
    <n v="0"/>
    <s v="SMPL/SMF"/>
    <s v="https://prefeitura.pbh.gov.br/transparencia/contas-publicas/lei-de-diretrizes-orcamentarias-ldo"/>
    <s v="O Demonstrativo da Margem de Expansão das Despesas Obrigatórias de Caráter Continuado -_x000a_Tabela 8.1 - visa ao atendimento do art. 4º, § 2º, inciso V, da Lei de Responsabilidade Fiscal e é_x000a_um requisito introduzido no seu art. 17, para assegurar que não haverá a criação de nova despesa_x000a_permanente sem fontes consistentes de financiamento._x000a_Considera-se como obrigatória de caráter continuado a despesa corrente derivada de lei, medida_x000a_provisória ou ato administrativo normativo que fixe para o ente a obrigação legal de sua execução_x000a_por um período superior a dois exercícios._x000a_Seguindo interpretação do governo federal, entende-se que a efetivação deste grupo de despesas_x000a_necessita de compensação pelo aumento permanente de receita ou pela redução permanente de_x000a_despesa, em que aumento permanente de receita é aquele proveniente da elevação de alíquotas,_x000a_ampliação da base de cálculo em decorrência do crescimento real da atividade econômica,_x000a_majoração ou criação de tributo ou contribuição._x000a_Baseado no entendimento do aumento da arrecadação para fins de apuração do acréscimo das_x000a_despesas obrigatórias estima-se para 2017 uma margem líquida de expansão de R$ 66,2 milhões,_x000a_baseada numa expectativa de crescimento real do PIB de 1,0% e aumento da receita de IPTU em_x000a_virtude de recadastramento da base. "/>
  </r>
  <r>
    <n v="0"/>
    <n v="3509502"/>
    <s v="Campinas"/>
    <s v="SP"/>
    <x v="0"/>
    <x v="0"/>
    <n v="2019"/>
    <n v="1"/>
    <x v="1"/>
    <n v="1"/>
    <n v="0"/>
    <n v="0"/>
    <s v="NA"/>
    <n v="45342279"/>
    <n v="0"/>
    <n v="0"/>
    <s v="NA"/>
    <n v="0"/>
    <n v="45342279"/>
    <n v="45342279"/>
    <n v="4534279"/>
    <n v="4534279"/>
    <n v="0"/>
    <n v="0"/>
    <s v="PREFEITURA MUNICIPAL DE CAMPINAS"/>
    <s v="https://pecasorc.campinas.sp.gov.br/ldo/lei-de-diretrizes-orcamentarias-2019"/>
    <s v="-"/>
  </r>
  <r>
    <n v="0"/>
    <n v="3509502"/>
    <s v="Campinas"/>
    <s v="SP"/>
    <x v="0"/>
    <x v="0"/>
    <n v="2018"/>
    <n v="1"/>
    <x v="1"/>
    <n v="1"/>
    <n v="0"/>
    <n v="0"/>
    <s v="NA"/>
    <n v="0"/>
    <n v="0"/>
    <n v="0"/>
    <s v="NA"/>
    <s v="NA"/>
    <n v="281816299"/>
    <n v="281816299"/>
    <n v="267594893"/>
    <n v="267594893"/>
    <n v="0"/>
    <n v="0"/>
    <s v="PREFEITURA MUNICIPAL DE CAMPINAS"/>
    <s v="https://pecasorc.campinas.sp.gov.br/ldo/lei-de-diretrizes-orcamentarias-2018"/>
    <s v="-"/>
  </r>
  <r>
    <n v="0"/>
    <n v="3509502"/>
    <s v="Campinas"/>
    <s v="SP"/>
    <x v="0"/>
    <x v="0"/>
    <n v="2017"/>
    <n v="1"/>
    <x v="1"/>
    <n v="1"/>
    <n v="0"/>
    <n v="0"/>
    <s v="NA"/>
    <n v="0"/>
    <n v="0"/>
    <n v="0"/>
    <s v="NA"/>
    <s v="NA"/>
    <n v="224041358"/>
    <n v="224041358"/>
    <n v="221702461"/>
    <n v="221702461"/>
    <n v="0"/>
    <n v="0"/>
    <s v="PREFEITURA MUNICIPAL DE CAMPINAS"/>
    <s v="https://pecasorc.campinas.sp.gov.br/ldo/lei-de-diretrizes-orcamentarias-2017"/>
    <s v="-"/>
  </r>
  <r>
    <n v="1"/>
    <n v="5002704"/>
    <s v="Campo Grande"/>
    <s v="MS"/>
    <x v="2"/>
    <x v="0"/>
    <n v="2019"/>
    <n v="1"/>
    <x v="1"/>
    <n v="1"/>
    <n v="1"/>
    <n v="0"/>
    <s v="NA"/>
    <n v="261044285.28999999"/>
    <n v="0"/>
    <n v="73667002.5"/>
    <n v="0"/>
    <n v="0"/>
    <n v="350795250"/>
    <n v="350795250"/>
    <n v="424462252.5"/>
    <n v="424462252.5"/>
    <n v="0"/>
    <s v="SICONT"/>
    <s v="SEFIN"/>
    <s v="http://transparencia.campogrande.ms.gov.br/downloads/lei-de-diretrizes-orcamentarias-ldo-exercicio-de-2019/"/>
    <s v="Na hipotese do surgimento de despesa obrigatoria de caracter continuado no decurso do exercicio economico financeiro serao observados os procedimentos estabelecidos pela lei complementar. Prncipalemtne no que dizrespeito aos artigos 16 e 17."/>
  </r>
  <r>
    <n v="1"/>
    <n v="5002704"/>
    <s v="Campo Grande"/>
    <s v="MS"/>
    <x v="2"/>
    <x v="0"/>
    <n v="2018"/>
    <n v="1"/>
    <x v="1"/>
    <n v="1"/>
    <n v="1"/>
    <n v="0"/>
    <s v="NA"/>
    <n v="232118497.61000001"/>
    <n v="0"/>
    <n v="65504111.399999999"/>
    <n v="0"/>
    <n v="0"/>
    <n v="311924340"/>
    <n v="311924340"/>
    <n v="377428451.39999998"/>
    <n v="377428451.39999998"/>
    <n v="0"/>
    <n v="0"/>
    <s v="SEFIN"/>
    <s v="http://transparencia.campogrande.ms.gov.br/downloads/lei-de-diretrizes-orcamentarias-ldo-exercicio-de-2018/"/>
    <s v="Na hipotese do surgimento de despesa obrigatoria de caracter continuado no decurso do exercicio economico financeiro serao observados os procedimentos estabelecidos pela lei complementar. Prncipalemtne no que dizrespeito aos artigos 16 e 17."/>
  </r>
  <r>
    <n v="1"/>
    <n v="5002704"/>
    <s v="Campo Grande"/>
    <s v="MS"/>
    <x v="2"/>
    <x v="0"/>
    <n v="2017"/>
    <n v="1"/>
    <x v="1"/>
    <n v="1"/>
    <n v="1"/>
    <n v="0"/>
    <s v="NA"/>
    <n v="238651782.53999999"/>
    <n v="0"/>
    <n v="67347808.400000006"/>
    <n v="0"/>
    <n v="0"/>
    <n v="320703840"/>
    <n v="320703840"/>
    <n v="388051646.39999998"/>
    <n v="388051646.39999998"/>
    <n v="0"/>
    <n v="0"/>
    <s v="SEPLANFIC"/>
    <s v="http://transparencia.campogrande.ms.gov.br/downloads/lei-de-diretrizes-orcamentarias-ldo-do-exercicio-de-2017/"/>
    <s v="Na hipotese do surgimento de despesa obrigatoria de caracter continuado no decurso do exercicio economico financeiro serao observados os procedimentos estabelecidos pela lei complementar. Prncipalemtne no que dizrespeito aos artigos 16 e 17."/>
  </r>
  <r>
    <n v="0"/>
    <n v="3118601"/>
    <s v="Contagem"/>
    <s v="MG"/>
    <x v="0"/>
    <x v="0"/>
    <n v="2019"/>
    <n v="1"/>
    <x v="1"/>
    <n v="1"/>
    <n v="1"/>
    <n v="1"/>
    <s v="NA"/>
    <n v="0"/>
    <n v="0"/>
    <n v="0"/>
    <s v="NA"/>
    <s v="NA"/>
    <n v="0"/>
    <n v="0"/>
    <n v="0"/>
    <n v="0"/>
    <n v="0"/>
    <n v="0"/>
    <n v="0"/>
    <s v="http://www.contagem.mg.gov.br/?og=527684&amp;te=transparencia_arquivos&amp;tp=pecas_orcamentarias"/>
    <s v="Considera-se obrigatória de caráter continuado a despesa corrente derivada de lei, medida provisória ou ato administrativo normativo que fixe para o Ente a obrigação legal de sua execução por um período superior a dois exercícios. A estimativa da margem de expansão das despesas obrigatórias de caráter continuado é um requisito introduzido pela Lei de Responsabilidade Fiscal para assegurar que não sejam criadas novas despesas permanentes sem fontes consistentes de financiamento. Seguindo a interpretação do governo federal, entende-se que a efetivação desse grupo de despesas necessita de compensação pelo aumento permanente de receita ou pela redução permanente de despesa, em que aumento permanente de receita é aquele proveniente da elevação de alíquotas, ampliação da base de cálculo em decorrência do crescimento real da atividade econômica, majoração ou criação de tributo ou contribuição. Considerando que não existem perspectivas de aumento permanente das receitas e redução permanente das despesas obrigatórias de caráter continuado, não haverá margem líquida de expansão para as DOCC do município. Desse modo, as despesas obrigatórias de caráter continuado adequar-se-ão às receitas do município."/>
  </r>
  <r>
    <n v="0"/>
    <n v="3118601"/>
    <s v="Contagem"/>
    <s v="MG"/>
    <x v="0"/>
    <x v="0"/>
    <n v="2018"/>
    <n v="1"/>
    <x v="1"/>
    <n v="1"/>
    <n v="1"/>
    <n v="1"/>
    <s v="NA"/>
    <n v="0"/>
    <n v="0"/>
    <n v="0"/>
    <s v="NA"/>
    <s v="NA"/>
    <n v="0"/>
    <n v="0"/>
    <n v="0"/>
    <n v="0"/>
    <n v="0"/>
    <n v="0"/>
    <n v="0"/>
    <s v="http://www.contagem.mg.gov.br/?og=527684&amp;te=transparencia_arquivos&amp;tp=pecas_orcamentarias"/>
    <s v="Considera-se obrigatória de caráter continuado a despesa corrente derivada de lei, medida provisória ou ato administrativo normativo que fixe para o Ente a obrigação legal de sua execução por um período superior a dois exercícios. A estimativa da margem de expansão das despesas obrigatórias de caráter continuado é um requisito introduzido pela Lei de Responsabilidade Fiscal para assegurar que não sejam criadas novas despesas permanentes sem fontes consistentes de financiamento. Seguindo a interpretação do governo federal, entende-se que a efetivação desse grupo de despesas necessita de compensação pelo aumento permanente de receita ou pela redução permanente de despesa, em que aumento permanente de receita é aquele proveniente da elevação de alíquotas, ampliação da base de cálculo em decorrência do crescimento real da atividade econômica, majoração ou criação de tributo ou contribuição. Considerando que não existem perspectivas de aumento permanente das receitas e redução permanente das despesas obrigatórias de caráter continuado, não haverá margem líquida de expansão para as DOCC do município. Desse modo, as despesas obrigatórias de caráter continuado adequar-se-ão às receitas do município."/>
  </r>
  <r>
    <n v="0"/>
    <n v="3118601"/>
    <s v="Contagem"/>
    <s v="MG"/>
    <x v="0"/>
    <x v="0"/>
    <n v="2017"/>
    <n v="1"/>
    <x v="1"/>
    <n v="1"/>
    <n v="1"/>
    <n v="1"/>
    <s v="NA"/>
    <n v="0"/>
    <n v="0"/>
    <n v="0"/>
    <s v="NA"/>
    <s v="NA"/>
    <n v="0"/>
    <n v="0"/>
    <n v="0"/>
    <n v="0"/>
    <n v="0"/>
    <n v="0"/>
    <n v="0"/>
    <s v="http://www.contagem.mg.gov.br/?og=527684&amp;te=transparencia_arquivos&amp;tp=pecas_orcamentarias"/>
    <s v="Considera-se obrigatória de caráter continuado a despesa corrente derivada de lei, medida provisória ou ato administrativo normativo que fixe para o Ente a obrigação legal de sua execução por um período superior a dois exercícios. A estimativa da margem de expansão das despesas obrigatórias de caráter continuado é um requisito introduzido pela Lei de Responsabilidade Fiscal para assegurar que não sejam criadas novas despesas permanentes sem fontes consistentes de financiamento. Seguindo a interpretação do governo federal, entende-se que a efetivação desse grupo de despesas necessita de compensação pelo aumento permanente de receita ou pela redução permanente de despesa, em que aumento permanente de receita é aquele proveniente da elevação de alíquotas, ampliação da base de cálculo em decorrência do crescimento real da atividade econômica, majoração ou criação de tributo ou contribuição. Considerando que não existem perspectivas de aumento permanente das receitas e redução permanente das despesas obrigatórias de caráter continuado, não haverá margem líquida de expansão para as DOCC do município. Desse modo, as despesas obrigatórias de caráter continuado adequar-se-ão às receitas do município."/>
  </r>
  <r>
    <n v="1"/>
    <n v="5103403"/>
    <s v="Cuiabá"/>
    <s v="MT"/>
    <x v="2"/>
    <x v="0"/>
    <n v="2019"/>
    <n v="1"/>
    <x v="1"/>
    <n v="1"/>
    <n v="0"/>
    <n v="0"/>
    <s v="NA"/>
    <n v="46486056"/>
    <n v="0"/>
    <n v="0"/>
    <s v="NA"/>
    <n v="0"/>
    <n v="91662200"/>
    <n v="91662200"/>
    <n v="91662200"/>
    <n v="91662200"/>
    <n v="0"/>
    <n v="0"/>
    <n v="0"/>
    <s v="http://transparencia.cuiaba.mt.gov.br/transparencia/servlet/wmcontaspublicas?LDO"/>
    <s v="-"/>
  </r>
  <r>
    <n v="1"/>
    <n v="5103403"/>
    <s v="Cuiabá"/>
    <s v="MT"/>
    <x v="2"/>
    <x v="0"/>
    <n v="2018"/>
    <n v="1"/>
    <x v="1"/>
    <n v="1"/>
    <n v="0"/>
    <n v="0"/>
    <s v="NA"/>
    <n v="73589210"/>
    <n v="0"/>
    <n v="0"/>
    <s v="NA"/>
    <n v="0"/>
    <n v="76686515"/>
    <n v="76686515"/>
    <n v="72187767"/>
    <n v="72187767"/>
    <n v="0"/>
    <n v="0"/>
    <n v="0"/>
    <s v="http://transparencia.cuiaba.mt.gov.br/transparencia/servlet/wmcontaspublicas?LDO"/>
    <s v="-"/>
  </r>
  <r>
    <n v="1"/>
    <n v="5103403"/>
    <s v="Cuiabá"/>
    <s v="MT"/>
    <x v="2"/>
    <x v="0"/>
    <n v="2017"/>
    <n v="1"/>
    <x v="1"/>
    <n v="1"/>
    <n v="0"/>
    <n v="0"/>
    <s v="NA"/>
    <n v="5844145"/>
    <n v="0"/>
    <n v="0"/>
    <s v="NA"/>
    <n v="0"/>
    <n v="-22284680"/>
    <n v="-22284680"/>
    <n v="-27549340"/>
    <n v="-27549340"/>
    <n v="0"/>
    <n v="0"/>
    <n v="0"/>
    <s v="http://transparencia.cuiaba.mt.gov.br/transparencia/servlet/wmcontaspublicas?LDO"/>
    <s v="-"/>
  </r>
  <r>
    <n v="1"/>
    <n v="4106902"/>
    <s v="Curitiba"/>
    <s v="PR"/>
    <x v="4"/>
    <x v="0"/>
    <n v="2019"/>
    <n v="1"/>
    <x v="1"/>
    <n v="1"/>
    <n v="1"/>
    <n v="1"/>
    <s v="NA"/>
    <n v="70280000"/>
    <n v="0"/>
    <n v="0"/>
    <s v="NA"/>
    <n v="1"/>
    <n v="87891515"/>
    <n v="87891515"/>
    <n v="72596315"/>
    <n v="72596315"/>
    <n v="0"/>
    <s v="SMF"/>
    <s v="SGP - EXECUCAO ORÇAMENTARIA"/>
    <s v="http://www.orcamentos.curitiba.pr.gov.br/"/>
    <s v="Aumento permanente da receita foi calculado com base nas receitas correntes, tranferencias orrentes exceto convenio, prevista para 2017, projetando o crescimento, subtraindo a estimativa dessas receitas correntes para o exercicio de 2018. Aumento referente a transferencia FUNDEB foi calculado com base nas receias que compoem a transferencia FUNDEB previstas para o exercicio de 2017, projetando o crescimento, subtraidno a estimativa das receitas do FUNDEB para 2018. Novas despesas obrigatorias foram consideradas provaveis despesas de pessoal e de custeio"/>
  </r>
  <r>
    <n v="1"/>
    <n v="4106902"/>
    <s v="Curitiba"/>
    <s v="PR"/>
    <x v="4"/>
    <x v="0"/>
    <n v="2018"/>
    <n v="1"/>
    <x v="1"/>
    <n v="1"/>
    <n v="1"/>
    <n v="1"/>
    <s v="NA"/>
    <n v="6000000"/>
    <n v="0"/>
    <n v="10000000"/>
    <n v="0"/>
    <n v="1"/>
    <n v="14339700"/>
    <n v="14339700"/>
    <n v="10000000"/>
    <n v="10000000"/>
    <n v="0"/>
    <s v="SMF"/>
    <s v="SGP - EXECUCAO ORÇAMENTARIA"/>
    <s v="http://www.orcamentos.curitiba.pr.gov.br/"/>
    <s v="Aumento permanente da receita foi calculado com base nas receitas correntes, tranferencias orrentes exceto convenio, prevista para 2018, projetando o crescimento, subtraindo a estimativa dessas receitas correntes para o exercicio de 2019. Aumento referente a transferencia FUNDEB foi calculado com base nas receias que compoem a transferencia FUNDEB previstas para o exercicio de 2018, projetando o crescimento, subtraidno a estimativa das receitas do FUNDEB para 2019. Novas despesas obrigatorias foram consideradas provaveis despesas de pessoal e de custeio"/>
  </r>
  <r>
    <n v="1"/>
    <n v="4106902"/>
    <s v="Curitiba"/>
    <s v="PR"/>
    <x v="4"/>
    <x v="0"/>
    <n v="2017"/>
    <n v="1"/>
    <x v="1"/>
    <n v="1"/>
    <n v="1"/>
    <n v="1"/>
    <s v="NA"/>
    <n v="60000000"/>
    <n v="0"/>
    <n v="60000000"/>
    <n v="0"/>
    <n v="1"/>
    <n v="53018660"/>
    <n v="53018660"/>
    <n v="80061560"/>
    <n v="80061560"/>
    <n v="0"/>
    <s v="SMF"/>
    <s v="SGP - EXECUCAO ORÇAMENTARIA"/>
    <s v="http://www.orcamentos.curitiba.pr.gov.br/"/>
    <s v="Aumento permanente da receita foi calculado com base nas receitas correntes, tranferencias orrentes exceto convenio, prevista para 2016, projetando o crescimento, subtraindo a estimativa dessas receitas correntes para o exercicio de 2017. Aumento referente a transferencia FUNDEB foi calculado com base nas receias que compoem a transferencia FUNDEB previstas para o exercicio de 2016, projetando o crescimento, subtraidno a estimativa das receitas do FUNDEB para 2017. Novas despesas obrigatorias foram consideradas provaveis despesas de pessoal e de custeio"/>
  </r>
  <r>
    <n v="0"/>
    <n v="3301702"/>
    <s v="Duque de Caxias"/>
    <s v="RJ"/>
    <x v="0"/>
    <x v="0"/>
    <n v="2019"/>
    <n v="0"/>
    <x v="0"/>
    <m/>
    <m/>
    <m/>
    <m/>
    <m/>
    <m/>
    <m/>
    <m/>
    <m/>
    <m/>
    <m/>
    <m/>
    <m/>
    <m/>
    <m/>
    <s v=" "/>
    <s v="http://transparencia.duquedecaxias.rj.gov.br/portal/index.php/orcamentos/2-uncategorised/44-leis-orcamentarias"/>
    <s v="-"/>
  </r>
  <r>
    <n v="0"/>
    <n v="3301702"/>
    <s v="Duque de Caxias"/>
    <s v="RJ"/>
    <x v="0"/>
    <x v="0"/>
    <n v="2018"/>
    <n v="1"/>
    <x v="1"/>
    <n v="1"/>
    <n v="0"/>
    <n v="0"/>
    <s v="NA"/>
    <n v="0"/>
    <n v="0"/>
    <n v="-849282"/>
    <n v="0"/>
    <s v="NA"/>
    <n v="1217582"/>
    <n v="1217582000"/>
    <n v="-144497"/>
    <n v="-144497000"/>
    <n v="0"/>
    <n v="0"/>
    <n v="0"/>
    <s v="http://transparencia.duquedecaxias.rj.gov.br/portal/index.php/orcamentos/2-uncategorised/44-leis-orcamentarias"/>
    <s v="-"/>
  </r>
  <r>
    <n v="0"/>
    <n v="3301702"/>
    <s v="Duque de Caxias"/>
    <s v="RJ"/>
    <x v="0"/>
    <x v="0"/>
    <n v="2017"/>
    <n v="1"/>
    <x v="1"/>
    <n v="1"/>
    <n v="0"/>
    <n v="0"/>
    <s v="NA"/>
    <n v="0"/>
    <n v="0"/>
    <n v="-979521"/>
    <n v="0"/>
    <s v="NA"/>
    <n v="1309214"/>
    <n v="1309214000"/>
    <n v="-101278"/>
    <n v="-101278000"/>
    <n v="0"/>
    <n v="0"/>
    <n v="0"/>
    <s v="http://transparencia.duquedecaxias.rj.gov.br/portal/index.php/orcamentos/2-uncategorised/44-leis-orcamentarias"/>
    <s v="-"/>
  </r>
  <r>
    <n v="1"/>
    <n v="2304400"/>
    <s v="Fortaleza"/>
    <s v="CE"/>
    <x v="3"/>
    <x v="0"/>
    <n v="2019"/>
    <n v="1"/>
    <x v="1"/>
    <n v="1"/>
    <n v="1"/>
    <n v="1"/>
    <n v="1"/>
    <n v="104908680"/>
    <n v="0"/>
    <n v="0"/>
    <s v="NA"/>
    <n v="0"/>
    <n v="260775440.75999999"/>
    <n v="260775440.75999999"/>
    <n v="260775440.75999999"/>
    <n v="260775440.75999999"/>
    <n v="0"/>
    <n v="0"/>
    <s v="SEPOG"/>
    <s v="https://transparencia.fortaleza.ce.gov.br/index.php/orcamento/ldo"/>
    <s v=" Para o calculo do aumento permanente da receita, foi considerado o aumento da receita tributariia, da cota parte do FPM e do ICMS (com a deducao do FUNDEB), comparando com a receita da LDO 2018."/>
  </r>
  <r>
    <n v="1"/>
    <n v="2304400"/>
    <s v="Fortaleza"/>
    <s v="CE"/>
    <x v="3"/>
    <x v="0"/>
    <n v="2018"/>
    <n v="1"/>
    <x v="1"/>
    <n v="1"/>
    <n v="0"/>
    <n v="0"/>
    <s v="NA"/>
    <n v="164540860.56"/>
    <n v="0"/>
    <n v="0"/>
    <s v="NA"/>
    <n v="0"/>
    <n v="300943434.75"/>
    <n v="300943434.75"/>
    <n v="300943434.75"/>
    <n v="300943434.75"/>
    <n v="0"/>
    <n v="0"/>
    <s v="SEPOG"/>
    <s v="https://transparencia.fortaleza.ce.gov.br/index.php/orcamento/ldo"/>
    <s v="-"/>
  </r>
  <r>
    <n v="1"/>
    <n v="2304400"/>
    <s v="Fortaleza"/>
    <s v="CE"/>
    <x v="3"/>
    <x v="0"/>
    <n v="2017"/>
    <n v="1"/>
    <x v="1"/>
    <n v="1"/>
    <n v="0"/>
    <n v="0"/>
    <s v="NA"/>
    <n v="181923499.84999999"/>
    <n v="0"/>
    <n v="0"/>
    <s v="NA"/>
    <n v="0"/>
    <n v="394705612.67000002"/>
    <n v="394705612.67000002"/>
    <n v="394705612.67000002"/>
    <n v="394705612.67000002"/>
    <n v="0"/>
    <n v="0"/>
    <s v="SEPOG"/>
    <s v="https://transparencia.fortaleza.ce.gov.br/index.php/orcamento/ldo"/>
    <s v="-"/>
  </r>
  <r>
    <n v="1"/>
    <n v="5208707"/>
    <s v="Goiânia"/>
    <s v="GO"/>
    <x v="2"/>
    <x v="0"/>
    <n v="2019"/>
    <n v="1"/>
    <x v="1"/>
    <n v="1"/>
    <n v="0"/>
    <n v="0"/>
    <s v="NA"/>
    <n v="224687071"/>
    <n v="0"/>
    <n v="0"/>
    <s v="NA"/>
    <n v="0"/>
    <n v="485999162"/>
    <n v="485999162"/>
    <n v="364499371"/>
    <n v="364499371"/>
    <n v="0"/>
    <n v="0"/>
    <n v="0"/>
    <s v="https://www10.goiania.go.gov.br/TransWeb/Orcamento.aspx"/>
    <s v="-"/>
  </r>
  <r>
    <n v="1"/>
    <n v="5208707"/>
    <s v="Goiânia"/>
    <s v="GO"/>
    <x v="2"/>
    <x v="0"/>
    <n v="2018"/>
    <n v="1"/>
    <x v="1"/>
    <n v="1"/>
    <n v="1"/>
    <n v="1"/>
    <n v="1"/>
    <n v="92238022"/>
    <n v="0"/>
    <n v="0"/>
    <s v="NA"/>
    <n v="1"/>
    <n v="132897719"/>
    <n v="132897719"/>
    <n v="99673289"/>
    <n v="99673289"/>
    <n v="0"/>
    <n v="0"/>
    <n v="0"/>
    <s v="https://www10.goiania.go.gov.br/TransWeb/Orcamento.aspx"/>
    <s v="1. De acordo com o estabelecido na Lei de Responsabilidade Fiscal no seu § 3º do art.17, a demonstração da margem de expansão das despesas obrigatórias de caráter connuado visa assegurar que não haverá criação_x000a_de nova despesa sem a correspondente fonte de financiamento. O demonstravo idenfica o aumento permanente da receita para suportar o aumento permanente da despesa de caráter connuado, assim entendida_x000a_aquela derivada de lei, de contratos ou atos normavos que fixe a obrigatoriedade de sua execução, ressalvando que as novas despesas somente poderão ser efevadas mediante ocorrência do incremento das receitas_x000a_projetadas. Assim, foi definido como esmava do &quot;aumento permanente da receita&quot; para fins deste demonstravo, a diferença entre os valores esmados a preços constantes das receitas tributárias e das_x000a_transferências correntes no biênio 2017-2018._x000a_2. As novas DOCC's serão também calculadas pela diferença a valores constantes no biênio 2017-2018 grupos de despesas: de &quot;Pessoal&quot; e &quot;Outras Despesas Correntes&quot;._x000a_3. Redução Permanente da Despesa - A meta de redução das despesas de custeio do município foi espulada conforme Decreto nº 128, de 18 de janeiro de 2017, com redação conferida pelo Decreto nº 402, de 02 de_x000a_fevereiro de 2017. Neste caso não é possível espular valores visto que o Decreto somente impõe medidas para a contenção e redução de despesas."/>
  </r>
  <r>
    <n v="1"/>
    <n v="5208707"/>
    <s v="Goiânia"/>
    <s v="GO"/>
    <x v="2"/>
    <x v="0"/>
    <n v="2017"/>
    <n v="1"/>
    <x v="1"/>
    <n v="1"/>
    <n v="1"/>
    <n v="1"/>
    <n v="1"/>
    <n v="5796357"/>
    <n v="0"/>
    <n v="0"/>
    <s v="NA"/>
    <n v="1"/>
    <n v="70812032"/>
    <n v="70812032"/>
    <n v="53109024"/>
    <n v="53109024"/>
    <n v="0"/>
    <n v="0"/>
    <n v="0"/>
    <s v="https://www10.goiania.go.gov.br/TransWeb/Orcamento.aspx"/>
    <s v="Notas:_x000a_1. Aumento Permanente da Receita ‐ Valor obtido através da estimativa de crescimento da arrecadação do IPTU para o exercício de 2017 quando comparado ao exercício de 2016, em_x000a_decorrência da Lei nº9.704 de 04 de dezembro de 2015, que aprova a Planta de Valores Imobiliários de goiânia para o exercício de 2016 e dá outras providências._x000a_2. Impacto de Novas DOCC ‐ Valor obtido através da estimativa de crescimento das despesas de custeio com base no valor projetado da inflação para 2016._x000a_3. Redução Permanente da Despesa ‐ A meta de redução das despesas de custeio do município foi estipulada em Contrato de Resultados firmado entre o Chefe do Poder Executivo e a_x000a_Secretaria Municipal de Finanças em valores reais. Neste caso, a ausência do valor no presente Demonstrativo deve‐se ao fato de conter apenas valores nominais._x000a_"/>
  </r>
  <r>
    <n v="0"/>
    <n v="3518800"/>
    <s v="Guarulhos"/>
    <s v="SP"/>
    <x v="0"/>
    <x v="0"/>
    <n v="2019"/>
    <n v="1"/>
    <x v="1"/>
    <n v="1"/>
    <n v="0"/>
    <n v="0"/>
    <s v="NA"/>
    <n v="150923037.75"/>
    <n v="0"/>
    <n v="152484258"/>
    <n v="0"/>
    <n v="0"/>
    <n v="14758348.93"/>
    <n v="14758348.93"/>
    <n v="167242606.93000001"/>
    <n v="167242606.93000001"/>
    <n v="0"/>
    <n v="0"/>
    <s v="SECRETARIA DA FAZENDA/ SAAE"/>
    <s v="https://www.guarulhos.sp.gov.br/secretarias/financas"/>
    <s v="-"/>
  </r>
  <r>
    <n v="0"/>
    <n v="3518800"/>
    <s v="Guarulhos"/>
    <s v="SP"/>
    <x v="0"/>
    <x v="0"/>
    <n v="2018"/>
    <n v="1"/>
    <x v="1"/>
    <n v="1"/>
    <n v="0"/>
    <n v="0"/>
    <s v="NA"/>
    <n v="143225745"/>
    <n v="0"/>
    <n v="150000000"/>
    <n v="0"/>
    <n v="0"/>
    <n v="11362891.74"/>
    <n v="11362891.74"/>
    <n v="161362891.74000001"/>
    <n v="161362891.74000001"/>
    <n v="0"/>
    <n v="0"/>
    <s v="SECRETARIA DO GOVERNO"/>
    <s v="https://www.guarulhos.sp.gov.br/secretarias/financas"/>
    <s v="-"/>
  </r>
  <r>
    <n v="0"/>
    <n v="3518800"/>
    <s v="Guarulhos"/>
    <s v="SP"/>
    <x v="0"/>
    <x v="0"/>
    <n v="2017"/>
    <n v="1"/>
    <x v="1"/>
    <n v="1"/>
    <n v="0"/>
    <n v="0"/>
    <s v="NA"/>
    <n v="137150000"/>
    <n v="0"/>
    <n v="150000000"/>
    <n v="0"/>
    <n v="0"/>
    <n v="10629616.039999999"/>
    <n v="10629616.039999999"/>
    <n v="160629616.03999999"/>
    <n v="160629616.03999999"/>
    <n v="0"/>
    <n v="0"/>
    <s v="SECRETARIA DO GOVERNO"/>
    <s v="https://www.guarulhos.sp.gov.br/secretarias/financas"/>
    <s v="-"/>
  </r>
  <r>
    <n v="0"/>
    <n v="2607901"/>
    <s v="Jaboatão dos Guararapes"/>
    <s v="PE"/>
    <x v="3"/>
    <x v="0"/>
    <n v="2019"/>
    <n v="0"/>
    <x v="0"/>
    <m/>
    <m/>
    <m/>
    <m/>
    <m/>
    <m/>
    <m/>
    <m/>
    <m/>
    <m/>
    <m/>
    <m/>
    <m/>
    <m/>
    <s v=" "/>
    <m/>
    <s v="http://transparencia.jaboatao.pe.gov.br:8050/PLANORC/open.do?action=open&amp;sys=POR"/>
    <s v="-"/>
  </r>
  <r>
    <n v="0"/>
    <n v="2607901"/>
    <s v="Jaboatão dos Guararapes"/>
    <s v="PE"/>
    <x v="3"/>
    <x v="0"/>
    <n v="2018"/>
    <n v="1"/>
    <x v="1"/>
    <n v="1"/>
    <n v="1"/>
    <s v="NA"/>
    <s v="NA"/>
    <n v="0"/>
    <n v="0"/>
    <n v="0"/>
    <s v="NA"/>
    <s v="NA"/>
    <n v="0"/>
    <n v="0"/>
    <n v="0"/>
    <n v="0"/>
    <n v="0"/>
    <n v="0"/>
    <s v="SEREC/SEFAZ"/>
    <s v="http://transparencia.jaboatao.pe.gov.br:8050/PLANORC/open.do?action=open&amp;sys=POR"/>
    <s v="Não há previsao de aumento permanente de receita e nem de vovas DOCC"/>
  </r>
  <r>
    <n v="0"/>
    <n v="2607901"/>
    <s v="Jaboatão dos Guararapes"/>
    <s v="PE"/>
    <x v="3"/>
    <x v="0"/>
    <n v="2017"/>
    <n v="1"/>
    <x v="1"/>
    <n v="1"/>
    <n v="1"/>
    <s v="NA"/>
    <s v="NA"/>
    <n v="0"/>
    <n v="0"/>
    <n v="0"/>
    <s v="NA"/>
    <s v="NA"/>
    <n v="0"/>
    <n v="0"/>
    <n v="0"/>
    <n v="0"/>
    <n v="0"/>
    <n v="0"/>
    <s v="SEREC/SEFAZ"/>
    <s v="http://transparencia.jaboatao.pe.gov.br:8050/PLANORC/open.do?action=open&amp;sys=POR"/>
    <s v="Não há previsao de aumento permanente de receita e nem de vovas DOCC"/>
  </r>
  <r>
    <n v="1"/>
    <n v="2507507"/>
    <s v="João Pessoa"/>
    <s v="PB"/>
    <x v="3"/>
    <x v="0"/>
    <n v="2019"/>
    <n v="1"/>
    <x v="1"/>
    <n v="1"/>
    <n v="1"/>
    <s v="NA"/>
    <s v="NA"/>
    <n v="0"/>
    <n v="0"/>
    <n v="0"/>
    <s v="NA"/>
    <s v="NA"/>
    <n v="0"/>
    <n v="0"/>
    <n v="0"/>
    <n v="0"/>
    <n v="0"/>
    <n v="0"/>
    <n v="0"/>
    <s v="https://transparencia.joaopessoa.pb.gov.br/#/planejamento/orcamento-municipal"/>
    <s v="O anexo encontra-se sem valores declarados devido a inexistencia de previoes cuja açoes sejam significativas para o aumento da receita permanente ou da reducao permananete da despesa"/>
  </r>
  <r>
    <n v="1"/>
    <n v="2507507"/>
    <s v="João Pessoa"/>
    <s v="PB"/>
    <x v="3"/>
    <x v="0"/>
    <n v="2018"/>
    <n v="1"/>
    <x v="1"/>
    <n v="1"/>
    <n v="1"/>
    <s v="NA"/>
    <s v="NA"/>
    <n v="0"/>
    <n v="0"/>
    <n v="0"/>
    <s v="NA"/>
    <s v="NA"/>
    <n v="0"/>
    <n v="0"/>
    <n v="0"/>
    <n v="0"/>
    <n v="0"/>
    <n v="0"/>
    <s v="SECRETARIAS MUNICIPAIS DE PLANEJAMENTO E DE RECEITA"/>
    <s v="https://transparencia.joaopessoa.pb.gov.br/#/planejamento/orcamento-municipal"/>
    <s v="O anexo encontra-se sem valores declarados devido a inexistencia de previoes cuja açoes sejam significativas para o aumento da receita permanente ou da reducao permananete da despesa"/>
  </r>
  <r>
    <n v="1"/>
    <n v="2507507"/>
    <s v="João Pessoa"/>
    <s v="PB"/>
    <x v="3"/>
    <x v="0"/>
    <n v="2017"/>
    <n v="1"/>
    <x v="1"/>
    <n v="1"/>
    <n v="0"/>
    <n v="0"/>
    <s v="NA"/>
    <n v="0"/>
    <n v="0"/>
    <n v="0"/>
    <s v="NA"/>
    <s v="NA"/>
    <n v="299122"/>
    <n v="299122"/>
    <n v="290657"/>
    <n v="290657"/>
    <n v="0"/>
    <n v="0"/>
    <s v="SECRETARIA MUNICIPAIS DE PLANEJAMENTO E DE FINANÇAS"/>
    <s v="https://transparencia.joaopessoa.pb.gov.br/#/planejamento/orcamento-municipal"/>
    <s v="-"/>
  </r>
  <r>
    <n v="0"/>
    <n v="3136702"/>
    <s v="Juiz de Fora"/>
    <s v="MG"/>
    <x v="0"/>
    <x v="0"/>
    <n v="2019"/>
    <n v="1"/>
    <x v="1"/>
    <n v="1"/>
    <n v="0"/>
    <n v="0"/>
    <s v="NA"/>
    <n v="18497559"/>
    <n v="0"/>
    <n v="0"/>
    <s v="NA"/>
    <n v="0"/>
    <n v="34373247"/>
    <n v="34373247"/>
    <n v="19340361.219999999"/>
    <n v="19340361.219999999"/>
    <n v="0"/>
    <s v="sistema LDO"/>
    <s v="SEPLAG/SSPI/DO"/>
    <s v="https://www.pjf.mg.gov.br/transparencia/orcamento/ldo/index.php"/>
    <s v="-"/>
  </r>
  <r>
    <n v="0"/>
    <n v="3136702"/>
    <s v="Juiz de Fora"/>
    <s v="MG"/>
    <x v="0"/>
    <x v="0"/>
    <n v="2018"/>
    <n v="1"/>
    <x v="1"/>
    <n v="1"/>
    <n v="0"/>
    <n v="0"/>
    <s v="NA"/>
    <n v="31083872.440000001"/>
    <n v="0"/>
    <n v="1377482.07"/>
    <n v="0"/>
    <n v="0"/>
    <n v="58807946.479999997"/>
    <n v="58807946.479999997"/>
    <n v="31546616.18"/>
    <n v="31546616.18"/>
    <n v="0"/>
    <s v="sistema LDO"/>
    <s v="SEPLAG/SSPI/DO"/>
    <s v="https://www.pjf.mg.gov.br/transparencia/orcamento/ldo/index.php"/>
    <s v="-"/>
  </r>
  <r>
    <n v="0"/>
    <n v="3136702"/>
    <s v="Juiz de Fora"/>
    <s v="MG"/>
    <x v="0"/>
    <x v="0"/>
    <n v="2017"/>
    <n v="1"/>
    <x v="1"/>
    <n v="1"/>
    <n v="0"/>
    <n v="0"/>
    <s v="NA"/>
    <n v="64539000"/>
    <n v="0"/>
    <n v="2377482.0699999998"/>
    <n v="0"/>
    <n v="0"/>
    <n v="78454000"/>
    <n v="78454000"/>
    <n v="65274283.539999999"/>
    <n v="65274283.539999999"/>
    <n v="0"/>
    <s v="sistema DimLDO"/>
    <s v="SEPLAG/SSPI/DO"/>
    <s v="https://www.pjf.mg.gov.br/transparencia/orcamento/ldo/index.php"/>
    <s v="-"/>
  </r>
  <r>
    <n v="1"/>
    <n v="4113700"/>
    <s v="Londrina"/>
    <s v="PR"/>
    <x v="4"/>
    <x v="0"/>
    <n v="2019"/>
    <n v="1"/>
    <x v="1"/>
    <n v="1"/>
    <n v="1"/>
    <s v="NA"/>
    <s v="NA"/>
    <n v="0"/>
    <n v="0"/>
    <n v="0"/>
    <s v="NA"/>
    <s v="NA"/>
    <n v="0"/>
    <n v="0"/>
    <n v="0"/>
    <n v="0"/>
    <n v="0"/>
    <n v="0"/>
    <s v="SECRETARIA MUNICIPAL DE PLANEJAMENTO, ORÇAMENTO E TECNOLOGIA/ DIRETORIA DE ORÇAMENTO"/>
    <s v="http://www.londrina.pr.gov.br/index.php?option=com_content&amp;view=article&amp;id=1215&amp;Itemid=557"/>
    <s v="De acordo com o estabelecido na Lei de Responsabilidade o aumento permanente de receita é definido como_x000a_aquele proveniente da elevação de alíquotas, ampliação da base de cálculo, majoração ou criação de tributo ou contribuição. Para 2019 a_x000a_expectativa é de redução real da arrecadação do Imposto Predial e Territorial Urbano - IPTU, em razão das alterações na Planta de Valores_x000a_aprovada. As demais receitas também apresentam redução em comparação ao exercício anterior._x000a_Nesse sentido, não existe nenhuma possibilidade de criação de novas despesas obrigatórias de caráter continuado - DOCC, uma vez que os_x000a_resultados apresentados demonstram que a receita estimada para 2019 não conseguirá fazer frente a despesa já fixada. Medidas terão que ser_x000a_adotadas para que as contas fechem em equilíbrio. "/>
  </r>
  <r>
    <n v="1"/>
    <n v="4113700"/>
    <s v="Londrina"/>
    <s v="PR"/>
    <x v="4"/>
    <x v="0"/>
    <n v="2018"/>
    <n v="1"/>
    <x v="1"/>
    <n v="1"/>
    <n v="1"/>
    <n v="1"/>
    <n v="1"/>
    <n v="4391000"/>
    <n v="0"/>
    <n v="0"/>
    <s v="NA"/>
    <n v="1"/>
    <n v="4391000"/>
    <n v="4391000"/>
    <n v="4391000"/>
    <n v="4391000"/>
    <n v="0"/>
    <n v="0"/>
    <s v="SECRETARIA MUNICIPAL DE PLANEJAMENTO, ORÇAMENTO E TECNOLOGIA/ DIRETORIA DE ORÇAMENTO"/>
    <s v="http://www.londrina.pr.gov.br/index.php?option=com_content&amp;view=article&amp;id=1215&amp;Itemid=557"/>
    <s v="De acordo com o estabelecido na Lei de Responsabilidade Fiscal, (§ 3º do art. 17 da Lei), o aumento permanente de receita é definido como_x000a_aquele proveniente da elevação de alíquotas, ampliação da base de cálculo, majoração ou criação de tributo ou contribuição. Para 2018 tem a_x000a_expectativa de crescimento real do Imposto Predial e Territorial Urbano - IPTU em 2,89%, em razão da perspectiva da ampliação de sua base de_x000a_cálculo. Essa expectativa se fundamenta na arrecadação desse imposto nos exercícios anteriores e da reestimativa de arrecadação para o_x000a_exercício 2017. É importante salientar que os valores para 2017 foram reestimados em razão do atual cenário econômico, e que o aumento_x000a_permanente da receita não consegue fazer frente às despesas já estabelecidas._x000a_Nesse sentido, não existe nenhuma possibilidade de criação de novas despesas obrigatórias de caráter continuadas - DOCC, uma vez que os_x000a_resultados apresentados demonstram que a receita estimada para 2018 não conseguirá fazer frente a despesa já fixada, medidas terão que ser_x000a_adotadas para que as contas não fechem em desequilíbrio no exercício de 2018. "/>
  </r>
  <r>
    <n v="1"/>
    <n v="4113700"/>
    <s v="Londrina"/>
    <s v="PR"/>
    <x v="4"/>
    <x v="0"/>
    <n v="2017"/>
    <n v="1"/>
    <x v="1"/>
    <n v="1"/>
    <n v="1"/>
    <n v="1"/>
    <n v="1"/>
    <n v="2860000"/>
    <n v="0"/>
    <n v="0"/>
    <s v="NA"/>
    <n v="1"/>
    <n v="2860000"/>
    <n v="2860000"/>
    <n v="2860000"/>
    <n v="2860000"/>
    <n v="0"/>
    <n v="0"/>
    <s v="SECRETARIA MUNICIPAL DE PLANEJAMENTO / DIRETORIA DE ORÇAMENTO"/>
    <s v="http://www.londrina.pr.gov.br/index.php?option=com_content&amp;view=article&amp;id=1215&amp;Itemid=557"/>
    <s v=" De acordo com o estabelecido na Lei de Responsabilidade Fiscal, (§ 3º do art. 17 da Lei), o aumento permanente de receita é definido como_x000a_aquele proveniente da elevação de alíquotas, ampliação da base de cálculo ou majoração ou criação de tributo ou contribuição, sendo assim,_x000a_comparando o exercício de 2016 com de 2017, a presente estimativa considera como ampliação da base de cálculo o crescimento dos impostos_x000a_Municipais acrescidos das Transferências Constitucionais, em aproximadamente, 0,39%, deduzindo as frustrações de arrecadação dessas_x000a_origens. É importante salientar que os valores para 2016 partiram de reestimativas de arrecadação para esse exercício, em razão do novo cenário_x000a_econômico._x000a__x000a_2 - As novas DOCC foram calculadas a partir da expectativa de incremento nos Grupos de Natureza da Despesa 3.1.00.00 - Pessoal e Encargos_x000a_Sociais e 3.2.00.00 - Juros e Encargos da Dívida. Cabe ressaltar que, estas novas despesas somente poderão ser efetivadas mediante a_x000a_ocorrência do incremento das receitas projetadas"/>
  </r>
  <r>
    <n v="1"/>
    <n v="2704302"/>
    <s v="Maceió"/>
    <s v="AL"/>
    <x v="3"/>
    <x v="0"/>
    <n v="2019"/>
    <n v="1"/>
    <x v="1"/>
    <n v="1"/>
    <n v="0"/>
    <n v="0"/>
    <s v="NA"/>
    <n v="0"/>
    <n v="0"/>
    <n v="0"/>
    <s v="NA"/>
    <s v="NA"/>
    <n v="31084778"/>
    <n v="31084778"/>
    <n v="24867822"/>
    <n v="24867822"/>
    <n v="0"/>
    <n v="0"/>
    <n v="0"/>
    <s v="http://webcache.googleusercontent.com/search?q=cache:http://www.transparencia.maceio.al.gov.br/"/>
    <s v="-"/>
  </r>
  <r>
    <n v="1"/>
    <n v="2704302"/>
    <s v="Maceió"/>
    <s v="AL"/>
    <x v="3"/>
    <x v="0"/>
    <n v="2018"/>
    <n v="1"/>
    <x v="1"/>
    <n v="1"/>
    <n v="0"/>
    <n v="0"/>
    <s v="NA"/>
    <n v="0"/>
    <n v="0"/>
    <n v="0"/>
    <s v="NA"/>
    <s v="NA"/>
    <n v="153507337"/>
    <n v="153507337"/>
    <n v="130345018"/>
    <n v="130345018"/>
    <n v="0"/>
    <s v="E-SAFRA"/>
    <s v="MUNICIPIO DE MACEIO"/>
    <s v="http://webcache.googleusercontent.com/search?q=cache:http://www.transparencia.maceio.al.gov.br/"/>
    <s v="-"/>
  </r>
  <r>
    <n v="1"/>
    <n v="2704302"/>
    <s v="Maceió"/>
    <s v="AL"/>
    <x v="3"/>
    <x v="0"/>
    <n v="2017"/>
    <n v="0"/>
    <x v="0"/>
    <m/>
    <m/>
    <m/>
    <m/>
    <m/>
    <m/>
    <m/>
    <m/>
    <m/>
    <m/>
    <m/>
    <m/>
    <m/>
    <m/>
    <m/>
    <s v=" "/>
    <s v="http://webcache.googleusercontent.com/search?q=cache:http://www.transparencia.maceio.al.gov.br/"/>
    <s v="-"/>
  </r>
  <r>
    <n v="1"/>
    <n v="1302603"/>
    <s v="Manaus"/>
    <s v="AM"/>
    <x v="1"/>
    <x v="0"/>
    <n v="2019"/>
    <n v="1"/>
    <x v="1"/>
    <n v="1"/>
    <n v="1"/>
    <n v="1"/>
    <n v="1"/>
    <n v="91025000"/>
    <n v="0"/>
    <n v="0"/>
    <s v="NA"/>
    <n v="1"/>
    <n v="170419000"/>
    <n v="170419000"/>
    <n v="146146000"/>
    <n v="146146000"/>
    <n v="0"/>
    <n v="0"/>
    <s v="SUBREC, DEDEO/SEMEF"/>
    <s v="https://transparencia.manaus.am.gov.br/transparencia/v2/#/planejamento"/>
    <s v="Além de orientar a elaboração do Projeto de Lei Orçamentária, considerando o montante das DOCC concedidas, o objetivo do Demonstrativo é dar transparência às_x000a_novas Despesas Obrigatórias de Caráter Continuado (DOCC) previstas, informando se as mesmas estão cobertas por aumento permanente de receita e redução permanente_x000a_de despesa, para avaliação do impacto nas metas fiscais._x000a_A estimativa da margem de expansão das despesas obrigatórias de caráter continuado é um requisito introduzido pela LRF para assegurar que não haverá a criação_x000a_de nova despesa sem fontes consistentes de financiamento, entendidas essas como aumento permanente da receita ou redução de outra despesa de caráter continuado._x000a_Conforme preconizado no artigo 17 da Lei de Responsabilidade Fiscal (LRF) é considerada obrigatória, de caráter continuado, a despesa corrente derivada de lei,_x000a_decreto ou ato administrativo normativo que fixem para o ente a obrigação legal de sua execução por um período superior a dois exercícios._x000a_Considera-se como aumento permanente de receita, o crescimento real da atividade econômica medido pela índice inflacionário (IPCA) e pela variação real do_x000a_Produto Interno Bruto (PIB), uma vez que este se refere à elevação da grandeza econômica ou numérica, sobre a qual se aplica uma alíquota para se obter o montante_x000a_tributário a ser arrecadado. Desse modo, estima-se o aumento permanente da receita, descontadas as transferências ao Fundo de Manutenção e Desenvolvimento da_x000a_Educação Básica e Valorização dos Profissionais da Educação (Fundeb), previsto para o exercício de 2019 o valor de R$ 170,4 milhões._x000a_As despesas têm se enquadrado dentro do equilíbrio fiscal do Município. Para o exercício de 2019, a previsão para novas DOCC com recursos do tesouro será de_x000a_R$ 91 milhões, estimados com correção do Plano de Cargos Carreiras e Salários (PCCS) dos servidores no valor de R$ 30,67 milhões, R$ 22,4 milhões advindos de_x000a_chamamento de concurso público e processos seletivos e demais despesas com juros e amortização da dívida que terão execução superior a dois exercícios._x000a_Mantendo-se as perspectivas e permanecendo este cenário macroeconômico de crescimento real para 2019, ter-se-á ainda uma margem líquida de expansão de_x000a_DOCC de R$ 55,1 milhões, ficando dentro dos parâmetros fiscais aceitáveis. "/>
  </r>
  <r>
    <n v="1"/>
    <n v="1302603"/>
    <s v="Manaus"/>
    <s v="AM"/>
    <x v="1"/>
    <x v="0"/>
    <n v="2018"/>
    <n v="1"/>
    <x v="1"/>
    <n v="1"/>
    <n v="1"/>
    <n v="1"/>
    <n v="1"/>
    <n v="56711000"/>
    <n v="0"/>
    <n v="0"/>
    <s v="NA"/>
    <n v="1"/>
    <n v="188390000"/>
    <n v="188390000"/>
    <n v="164205000"/>
    <n v="164205000"/>
    <n v="0"/>
    <n v="0"/>
    <s v="SUBREC, DEDEO/SEMEF"/>
    <s v="https://transparencia.manaus.am.gov.br/transparencia/v2/#/planejamento"/>
    <s v="O objetivo do Demonstrativo é dar transparência às novas Despesas Obrigatórias de Caráter Continuado (DOCC) previstas, se estão cobertas por aumento permanente de receita e redução permanente de despesa, para_x000a_avaliação do impacto nas metas fiscais estabelecidas pelo ente além de orientar a elaboração da LOA, considerando o montante das Despesas Obrigatórias de Caráter Continuado concedidas._x000a_ A estimativa da margem de expansão das despesas obrigatórias de caráter continuado é um requisito introduzido pela LRF para assegurar que não haverá a criação de nova despesa sem fontes consistentes_x000a_de financiamento, entendidas essas como aumento permanente da receita ou redução de outra despesa de caráter continuado._x000a_ Conforme preconizado no artigo 17 da Lei de Responsabilidade Fiscal (LRF), é considerada obrigatória, de caráter continuado, a despesa corrente derivada de lei, decreto ou ato administrativo normativo que_x000a_fixem para o ente a obrigação legal de sua execução por um período superior a dois exercícios._x000a_ O aumento da base de cálculo é definido como o crescimento real da atividade econômica medido pela variação real do Produto Interno Bruto (PIB), uma vez que este se refere à elevação da grandeza_x000a_econômica e numérica sobre a qual se aplica uma alíquota para se obter o montante tributário a ser arrecadado; sendo previsto, portanto, para o exercício de 2018, o valor de R$ 188,3 milhões._x000a_ As despesas têm se enquadrado dentro do equilíbrio fiscal do Município; sendo previsto com novas DOCC para 2018 R$ 56,7 milhões, estimados com correção do Plano de Cargos Carreiras e Salários_x000a_(PCCS) dos servidores no valor de R$ 55,2 milhões e R$ 1,5 milhões advindos de chamamento de concurso público. Mantendo-se as perspectivas e permanecendo este cenário macroeconômico de crescimento real para_x000a_2018, ter-se-á ainda uma margem líquida de expansão de DOCC de R$ 107,4 milhões, ficando dentro dos parâmetros fiscais aceitáveis."/>
  </r>
  <r>
    <n v="1"/>
    <n v="1302603"/>
    <s v="Manaus"/>
    <s v="AM"/>
    <x v="1"/>
    <x v="0"/>
    <n v="2017"/>
    <n v="0"/>
    <x v="0"/>
    <m/>
    <m/>
    <m/>
    <m/>
    <m/>
    <m/>
    <m/>
    <m/>
    <m/>
    <m/>
    <m/>
    <m/>
    <m/>
    <m/>
    <m/>
    <s v=" "/>
    <s v="https://transparencia.manaus.am.gov.br/transparencia/v2/#/planejamento"/>
    <s v="-"/>
  </r>
  <r>
    <n v="0"/>
    <n v="3303500"/>
    <s v="Nova Iguaçu"/>
    <s v="RJ"/>
    <x v="0"/>
    <x v="0"/>
    <n v="2019"/>
    <n v="0"/>
    <x v="0"/>
    <m/>
    <m/>
    <m/>
    <m/>
    <m/>
    <m/>
    <m/>
    <m/>
    <m/>
    <m/>
    <m/>
    <m/>
    <m/>
    <m/>
    <m/>
    <s v=" "/>
    <s v="http://dstec01.cloudapp.net/esiclivre/ldo/ldo.php"/>
    <m/>
  </r>
  <r>
    <n v="0"/>
    <n v="3303500"/>
    <s v="Nova Iguaçu"/>
    <s v="RJ"/>
    <x v="0"/>
    <x v="0"/>
    <n v="2018"/>
    <n v="1"/>
    <x v="2"/>
    <m/>
    <m/>
    <m/>
    <m/>
    <m/>
    <m/>
    <m/>
    <m/>
    <m/>
    <m/>
    <m/>
    <m/>
    <m/>
    <m/>
    <m/>
    <s v=" "/>
    <s v="http://dstec01.cloudapp.net/esiclivre/ldo/ldo.php"/>
    <s v=" "/>
  </r>
  <r>
    <n v="0"/>
    <n v="3303500"/>
    <s v="Nova Iguaçu"/>
    <s v="RJ"/>
    <x v="0"/>
    <x v="0"/>
    <n v="2017"/>
    <n v="1"/>
    <x v="2"/>
    <m/>
    <m/>
    <m/>
    <m/>
    <m/>
    <m/>
    <m/>
    <m/>
    <m/>
    <m/>
    <m/>
    <m/>
    <m/>
    <m/>
    <m/>
    <s v=" "/>
    <s v="http://dstec01.cloudapp.net/esiclivre/ldo/ldo.php"/>
    <s v=" "/>
  </r>
  <r>
    <n v="0"/>
    <n v="4209102"/>
    <s v="Joinville"/>
    <s v="SC"/>
    <x v="4"/>
    <x v="0"/>
    <n v="2019"/>
    <n v="1"/>
    <x v="1"/>
    <n v="1"/>
    <n v="0"/>
    <n v="0"/>
    <s v="NA"/>
    <n v="2680130"/>
    <n v="0"/>
    <n v="0"/>
    <s v="NA"/>
    <n v="0"/>
    <n v="190000000"/>
    <n v="190000000"/>
    <n v="20420000"/>
    <n v="20420000"/>
    <n v="0"/>
    <s v="Sistema e-Publica (1151-5161-367)"/>
    <n v="0"/>
    <s v="https://transparencia.joinville.sc.gov.br/?p=4&amp;inicio=01/01/2019&amp;fim=31/12/2019&amp;param=fiPZG9V0b9WJClAgjZQFcrNUWRSL5QRMbr030XICnfFz4ONBRTXBzebpLa8sUgCV2dG1rx%2FWNM46KzFMHIpMzsxuRQmkf8zX25mlhJpbU0c%2Fb4ngda%2BmekLkAKELiKVloDtg64CggQj2PJtg%2Ba4j5hBhsSEEPZyLnE3etyBctlDH2LAwYphTLHqOYObfar%2FoIo%2BABT%2F%2F5wsUf%2FXNY3uUyQ%3D%3D"/>
    <s v="Nota: para suportar as novas despesas de carateer continuado serão utilizados os recursos provenientes das Fontes deo FUNEB, que apresentam um crescimento na arrrecadação médio de 13,22% em 2016, com relação ao arrecadado em 2015; e 11,32% em 2017 com relação ao arrecadado em 2016."/>
  </r>
  <r>
    <n v="0"/>
    <n v="4209102"/>
    <s v="Joinville"/>
    <s v="SC"/>
    <x v="4"/>
    <x v="0"/>
    <n v="2018"/>
    <n v="1"/>
    <x v="1"/>
    <n v="1"/>
    <n v="0"/>
    <n v="0"/>
    <s v="NA"/>
    <n v="15793295"/>
    <n v="0"/>
    <n v="0"/>
    <s v="NA"/>
    <n v="0"/>
    <n v="72026970"/>
    <n v="72026970"/>
    <n v="60387130"/>
    <n v="60387130"/>
    <n v="0"/>
    <s v="Sistema e-Publica (1151-5161-367)"/>
    <n v="0"/>
    <s v="https://transparencia.joinville.sc.gov.br/?p=4&amp;inicio=01/01/2019&amp;fim=31/12/2019&amp;param=fiPZG9V0b9WJClAgjZQFcrNUWRSL5QRMbr030XICnfHWduEclVSWV%2FrgZV3pJneO6%2FGF4e0R9mqZzmEGIY19KsxuRQmkf8zX25mlhJpbU0c%2Fb4ngda%2BmekLkAKELiKVloDtg64CggQj2PJtg%2Ba4j5hBhsSEEPZyLnE3etyBctlDH2LAwYphTLHqOYObfar%2FoIo%2BABT%2F%2F5wsUf%2FXNY3uUyQ%3D%3D"/>
    <s v="-"/>
  </r>
  <r>
    <n v="0"/>
    <n v="4209102"/>
    <s v="Joinville"/>
    <s v="SC"/>
    <x v="4"/>
    <x v="0"/>
    <n v="2017"/>
    <n v="1"/>
    <x v="1"/>
    <n v="1"/>
    <n v="0"/>
    <n v="0"/>
    <s v="NA"/>
    <n v="9432625"/>
    <n v="0"/>
    <n v="0"/>
    <s v="NA"/>
    <n v="0"/>
    <n v="22685680"/>
    <n v="22685680"/>
    <n v="22685680"/>
    <n v="22685680"/>
    <n v="0"/>
    <n v="0"/>
    <s v="Secretaria de Administração e Planejamento e Secretaria da Fazenda"/>
    <s v="https://transparencia.joinville.sc.gov.br/?p=4&amp;inicio=01/01/2019&amp;fim=31/12/2019&amp;param=fiPZG9V0b9WJClAgjZQFcrNUWRSL5QRMbr030XICnfFYYXGqR6iIPJs7KweFtT077HUo%2Fapp9xDOuwgjFppKMsxuRQmkf8zX25mlhJpbU0c%2Fb4ngda%2BmekLkAKELiKVloDtg64CggQj2PJtg%2Ba4j5hBhsSEEPZyLnE3etyBctlDH2LAwYphTLHqOYObfar%2FoIo%2BABT%2F%2F5wsUf%2FXNY3uUyQ%3D%3D"/>
    <s v="-"/>
  </r>
  <r>
    <n v="0"/>
    <n v="2211001"/>
    <s v="Teresina"/>
    <s v="PI"/>
    <x v="3"/>
    <x v="0"/>
    <n v="2019"/>
    <n v="1"/>
    <x v="1"/>
    <n v="1"/>
    <n v="0"/>
    <n v="0"/>
    <s v="NA"/>
    <n v="0"/>
    <n v="0"/>
    <n v="0"/>
    <s v="NA"/>
    <s v="NA"/>
    <n v="33048103"/>
    <n v="33048103"/>
    <n v="26438482"/>
    <n v="26438482"/>
    <n v="0"/>
    <n v="0"/>
    <s v="PMT/SEMF/SEMPLAN"/>
    <s v="http://transparencia.teresina.pi.gov.br/orcamentos.jsp"/>
    <s v="-"/>
  </r>
  <r>
    <n v="0"/>
    <n v="2211001"/>
    <s v="Teresina"/>
    <s v="PI"/>
    <x v="3"/>
    <x v="0"/>
    <n v="2018"/>
    <n v="1"/>
    <x v="1"/>
    <n v="1"/>
    <n v="0"/>
    <n v="0"/>
    <s v="NA"/>
    <n v="0"/>
    <n v="0"/>
    <n v="0"/>
    <s v="NA"/>
    <s v="NA"/>
    <n v="69891897"/>
    <n v="69891897"/>
    <n v="69891897"/>
    <n v="69891897"/>
    <n v="0"/>
    <n v="0"/>
    <n v="0"/>
    <s v="http://transparencia.teresina.pi.gov.br/orcamentos.jsp"/>
    <s v="-"/>
  </r>
  <r>
    <n v="0"/>
    <n v="2211001"/>
    <s v="Teresina"/>
    <s v="PI"/>
    <x v="3"/>
    <x v="0"/>
    <n v="2017"/>
    <n v="1"/>
    <x v="1"/>
    <n v="1"/>
    <n v="0"/>
    <n v="0"/>
    <s v="NA"/>
    <n v="0"/>
    <n v="0"/>
    <n v="0"/>
    <s v="NA"/>
    <s v="NA"/>
    <n v="1965743242.51"/>
    <n v="1965743242.51"/>
    <n v="189961614.06"/>
    <n v="189961614.06"/>
    <n v="0"/>
    <n v="0"/>
    <n v="0"/>
    <s v="http://transparencia.teresina.pi.gov.br/orcamentos.jsp"/>
    <s v="-"/>
  </r>
  <r>
    <n v="0"/>
    <n v="3552205"/>
    <s v="Sorocaba"/>
    <s v="SP"/>
    <x v="0"/>
    <x v="0"/>
    <n v="2019"/>
    <n v="1"/>
    <x v="1"/>
    <n v="1"/>
    <n v="1"/>
    <n v="1"/>
    <n v="0"/>
    <n v="97033"/>
    <n v="0"/>
    <n v="0"/>
    <s v="NA"/>
    <n v="0"/>
    <n v="259187"/>
    <n v="259187000"/>
    <n v="97033"/>
    <n v="97033000"/>
    <n v="0"/>
    <s v="Sistema Integrado de Finanças Públicas Municipais"/>
    <s v="CONTABILIDADE"/>
    <s v="http://fazenda.sorocaba.sp.gov.br/transparencia/"/>
    <s v="Prefeitura Municipal de Sorocaba: O crescimento apurado no período deve-se as liberações de operações de credito já contratadas e à expectativa de novas contratações de empréstimos e financiamentos, contudo podemos assegurar que as metas de resultados fiscais do Município para o exercício de 2019 implicam na manutenção da saúde financeira, mantendo a oferta de serviços e a execução de projetos relevantes à melhoria contínua da qualidade de vida da sua população."/>
  </r>
  <r>
    <n v="0"/>
    <n v="3552205"/>
    <s v="Sorocaba"/>
    <s v="SP"/>
    <x v="0"/>
    <x v="0"/>
    <n v="2018"/>
    <n v="1"/>
    <x v="1"/>
    <n v="1"/>
    <n v="0"/>
    <s v="NA"/>
    <s v="NA"/>
    <n v="0"/>
    <n v="0"/>
    <n v="0"/>
    <s v="NA"/>
    <n v="0"/>
    <n v="0"/>
    <n v="0"/>
    <n v="0"/>
    <n v="0"/>
    <n v="0"/>
    <s v="Sistema Integrado de Finanças Públicas Municipais"/>
    <s v="CONTABILIDADE"/>
    <s v="http://fazenda.sorocaba.sp.gov.br/transparencia/"/>
    <s v="-"/>
  </r>
  <r>
    <n v="0"/>
    <n v="3552205"/>
    <s v="Sorocaba"/>
    <s v="SP"/>
    <x v="0"/>
    <x v="0"/>
    <n v="2017"/>
    <n v="1"/>
    <x v="1"/>
    <n v="1"/>
    <n v="1"/>
    <n v="0"/>
    <s v="NA"/>
    <n v="12352"/>
    <n v="0"/>
    <n v="0"/>
    <s v="NA"/>
    <n v="0"/>
    <n v="12352"/>
    <n v="12352000"/>
    <n v="12352"/>
    <n v="12352000"/>
    <n v="0"/>
    <s v="Sistema Integrado de Finanças Públicas Municipais"/>
    <s v="CONTABILIDADE"/>
    <s v="http://fazenda.sorocaba.sp.gov.br/transparencia/"/>
    <s v="Prefeitura Municipal de Sorocaba: O aumento da receita será absorvido pelas despesas de caráter continuado."/>
  </r>
  <r>
    <n v="0"/>
    <n v="3549904"/>
    <s v="São José dos Campos"/>
    <s v="SP"/>
    <x v="0"/>
    <x v="0"/>
    <n v="2019"/>
    <n v="0"/>
    <x v="0"/>
    <m/>
    <m/>
    <m/>
    <m/>
    <m/>
    <m/>
    <m/>
    <m/>
    <m/>
    <m/>
    <m/>
    <m/>
    <m/>
    <m/>
    <m/>
    <m/>
    <m/>
    <m/>
  </r>
  <r>
    <n v="0"/>
    <n v="3549904"/>
    <s v="São José dos Campos"/>
    <s v="SP"/>
    <x v="0"/>
    <x v="0"/>
    <n v="2018"/>
    <n v="1"/>
    <x v="1"/>
    <n v="1"/>
    <n v="0"/>
    <n v="0"/>
    <s v="NA"/>
    <n v="171853"/>
    <n v="0"/>
    <n v="0"/>
    <s v="NA"/>
    <n v="0"/>
    <n v="82714"/>
    <n v="82714000"/>
    <n v="73371"/>
    <n v="73371000"/>
    <n v="0"/>
    <n v="0"/>
    <s v="Estimativas da Secretaria da Fazenda Municipal"/>
    <s v="http://servicos2.sjc.sp.gov.br/servicos/portal_da_transparencia/ldo.aspx"/>
    <s v=" -"/>
  </r>
  <r>
    <n v="0"/>
    <n v="3549904"/>
    <s v="São José dos Campos"/>
    <s v="SP"/>
    <x v="0"/>
    <x v="0"/>
    <n v="2017"/>
    <n v="1"/>
    <x v="1"/>
    <n v="1"/>
    <n v="0"/>
    <n v="0"/>
    <s v="NA"/>
    <n v="72562"/>
    <n v="0"/>
    <n v="0"/>
    <s v="NA"/>
    <n v="0"/>
    <n v="104514"/>
    <n v="104514000"/>
    <n v="98425"/>
    <n v="98425000"/>
    <n v="0"/>
    <n v="0"/>
    <s v="Estimativas da Secretaria da Fazenda Municipal"/>
    <s v="http://servicos2.sjc.sp.gov.br/servicos/portal_da_transparencia/ldo.aspx"/>
    <s v="-"/>
  </r>
  <r>
    <n v="0"/>
    <n v="3304904"/>
    <s v="São Gonçalo"/>
    <s v="RJ"/>
    <x v="0"/>
    <x v="0"/>
    <n v="2019"/>
    <n v="1"/>
    <x v="1"/>
    <n v="1"/>
    <n v="0"/>
    <n v="0"/>
    <s v="NA"/>
    <n v="8014627"/>
    <n v="0"/>
    <n v="105188664"/>
    <n v="0"/>
    <n v="0"/>
    <n v="6730694"/>
    <n v="6730694"/>
    <n v="13357712"/>
    <n v="13357712"/>
    <n v="0"/>
    <n v="0"/>
    <s v="Secretaria Municipal de Planejamento e Projetos Especiais"/>
    <s v="http://www.pmsg.rj.gov.br/contas_publicas.php"/>
    <s v="-"/>
  </r>
  <r>
    <n v="0"/>
    <n v="3304904"/>
    <s v="São Gonçalo"/>
    <s v="RJ"/>
    <x v="0"/>
    <x v="0"/>
    <n v="2018"/>
    <n v="1"/>
    <x v="1"/>
    <n v="1"/>
    <n v="0"/>
    <n v="0"/>
    <s v="NA"/>
    <n v="4743657"/>
    <n v="0"/>
    <n v="9748674"/>
    <n v="0"/>
    <n v="0"/>
    <n v="-6597771"/>
    <n v="-6597771"/>
    <n v="7906095"/>
    <n v="7906095"/>
    <n v="0"/>
    <n v="0"/>
    <s v="Secretaria Municipal de Planejamento e Projetos Especiais"/>
    <s v="http://www.pmsg.rj.gov.br/contas_publicas.php"/>
    <s v="-"/>
  </r>
  <r>
    <n v="0"/>
    <n v="3304904"/>
    <s v="São Gonçalo"/>
    <s v="RJ"/>
    <x v="0"/>
    <x v="0"/>
    <n v="2017"/>
    <n v="1"/>
    <x v="1"/>
    <n v="1"/>
    <n v="0"/>
    <n v="0"/>
    <s v="NA"/>
    <n v="10485067"/>
    <n v="0"/>
    <n v="252602179"/>
    <n v="0"/>
    <n v="0"/>
    <n v="-1674297"/>
    <n v="-1674297"/>
    <n v="17475112"/>
    <n v="17475112"/>
    <n v="0"/>
    <n v="0"/>
    <s v="Secretaria Municipal de Planejamento e Projetos Especiais"/>
    <s v="http://www.pmsg.rj.gov.br/contas_publicas.php"/>
    <s v="-"/>
  </r>
  <r>
    <n v="1"/>
    <n v="2927408"/>
    <s v="Salvador"/>
    <s v="BA"/>
    <x v="3"/>
    <x v="0"/>
    <n v="2019"/>
    <n v="1"/>
    <x v="1"/>
    <n v="1"/>
    <n v="0"/>
    <n v="0"/>
    <s v="NA"/>
    <n v="0"/>
    <n v="0"/>
    <n v="0"/>
    <s v="NA"/>
    <s v="NA"/>
    <n v="283846"/>
    <n v="283846000"/>
    <n v="250220"/>
    <n v="250220000"/>
    <n v="0"/>
    <n v="0"/>
    <s v="Casa civil - DGO"/>
    <s v="http://casacivil.salvador.ba.gov.br/index.php/menu-orcamento"/>
    <s v="  "/>
  </r>
  <r>
    <n v="1"/>
    <n v="2927408"/>
    <s v="Salvador"/>
    <s v="BA"/>
    <x v="3"/>
    <x v="0"/>
    <n v="2018"/>
    <n v="1"/>
    <x v="1"/>
    <n v="1"/>
    <n v="0"/>
    <n v="0"/>
    <s v="NA"/>
    <n v="0"/>
    <n v="0"/>
    <n v="0"/>
    <s v="NA"/>
    <s v="NA"/>
    <n v="128257"/>
    <n v="128257000"/>
    <n v="111580"/>
    <n v="111580000"/>
    <n v="0"/>
    <n v="0"/>
    <n v="0"/>
    <s v="http://casacivil.salvador.ba.gov.br/index.php/menu-orcamento"/>
    <s v=" "/>
  </r>
  <r>
    <n v="1"/>
    <n v="2927408"/>
    <s v="Salvador"/>
    <s v="BA"/>
    <x v="3"/>
    <x v="0"/>
    <n v="2017"/>
    <n v="1"/>
    <x v="1"/>
    <n v="1"/>
    <n v="1"/>
    <s v="NA"/>
    <s v="NA"/>
    <n v="0"/>
    <n v="0"/>
    <n v="439076"/>
    <n v="0"/>
    <s v="NA"/>
    <n v="0"/>
    <n v="0"/>
    <n v="439076"/>
    <n v="439076000"/>
    <n v="0"/>
    <n v="0"/>
    <n v="0"/>
    <s v="http://casacivil.salvador.ba.gov.br/index.php/menu-orcamento"/>
    <s v="Nota: Margem de expansão da despesa obrigatória, financiado com o momtante de redução da despesa corrente."/>
  </r>
  <r>
    <n v="0"/>
    <n v="3534401"/>
    <s v="Osasco"/>
    <s v="SP"/>
    <x v="0"/>
    <x v="0"/>
    <n v="2019"/>
    <n v="1"/>
    <x v="1"/>
    <n v="0"/>
    <n v="1"/>
    <s v="NA"/>
    <s v="NA"/>
    <n v="0"/>
    <n v="0"/>
    <n v="0"/>
    <s v="NA"/>
    <s v="NA"/>
    <n v="0"/>
    <n v="0"/>
    <n v="0"/>
    <n v="0"/>
    <n v="0"/>
    <n v="0"/>
    <n v="0"/>
    <s v="http://transparencia.osasco.sp.gov.br/portal/conteudo/transparencia/lei_diretrizes_orcamentarias.xhtml"/>
    <s v="A estimativa da margem de expansão das despesas obrigatórias de caráter continuado_x000a_é um requisito introduzido pela Lei Complementar no 101, de 4 de maio de 2000, Lei de_x000a_Responsabilidade Fiscal LRF, para assegurar que não haverá a criação de nova despesa_x000a_sem fontes consistentes de financiamento, entendidas essas como aumento permanente de_x000a_receita ou redução de outra despesa de caráter continuado._x000a_Considera-se como obrigatória de caráter continuado a despesa corrente derivada de_x000a_lei, medida provisória ou ato administrativo normativo que fixem para o ente a obrigação_x000a_legal de sua execução por um período superior a dois exercícios. Neste sentido, até a presente data, nenhum estudo que caracterize Despesa_x000a_Obrigatória de Caráter Continuado – DOCC fora apresentado em forma de Ato_x000a_Administrativo"/>
  </r>
  <r>
    <n v="0"/>
    <n v="3534401"/>
    <s v="Osasco"/>
    <s v="SP"/>
    <x v="0"/>
    <x v="0"/>
    <n v="2018"/>
    <n v="1"/>
    <x v="1"/>
    <n v="0"/>
    <n v="1"/>
    <s v="NA"/>
    <s v="NA"/>
    <n v="0"/>
    <n v="0"/>
    <n v="0"/>
    <s v="NA"/>
    <s v="NA"/>
    <n v="0"/>
    <n v="0"/>
    <n v="0"/>
    <n v="0"/>
    <n v="0"/>
    <n v="0"/>
    <n v="0"/>
    <s v="http://transparencia.osasco.sp.gov.br/portal/conteudo/transparencia/lei_diretrizes_orcamentarias.xhtml"/>
    <s v="O conceito de Despesa Obrigatória de Caráter Continuado – DOCC foi instituído pela Lei de_x000a_Responsabilidade Fiscal – LRF no art. 17, conceituando-a como Despesa Corrente derivada de Lei,_x000a_Medida Provisória ou Ato Administrativo que fixem para o Ente a obrigação legal de sua execução por_x000a_um período superior a dois exercícios. Neste sentido, até a presente data, nenhum estudo que_x000a_caracterize Despesa Obrigatória de Caráter Continuado – DOCC fora apresentado em forma de Ato_x000a_Administrativo."/>
  </r>
  <r>
    <n v="0"/>
    <n v="3534401"/>
    <s v="Osasco"/>
    <s v="SP"/>
    <x v="0"/>
    <x v="0"/>
    <n v="2017"/>
    <n v="1"/>
    <x v="1"/>
    <n v="0"/>
    <n v="1"/>
    <s v="NA"/>
    <s v="NA"/>
    <n v="0"/>
    <n v="0"/>
    <n v="0"/>
    <s v="NA"/>
    <s v="NA"/>
    <n v="0"/>
    <n v="0"/>
    <n v="0"/>
    <n v="0"/>
    <n v="0"/>
    <n v="0"/>
    <n v="0"/>
    <s v="http://transparencia.osasco.sp.gov.br/portal/conteudo/transparencia/lei_diretrizes_orcamentarias.xhtml"/>
    <s v="O conceito de Despesa Obrigatória de Caráter Continuado – DOCC foi instituído pela Lei de Responsabilidade Fiscal – LRF no art. 17, conceituando-a como Despesa Corrente derivada de Lei, Medida Provisória ou Ato Administrativo que fixem para o Ente a obrigação legal de sua execução por um período superior a dois exercícios. Neste sentido, até a presente data, nenhum estudo que caracterize Despesa Obrigatória de Caráter Continuado – DOCC fora apresentado em forma de Ato Administrativo."/>
  </r>
  <r>
    <n v="1"/>
    <n v="4314902"/>
    <s v="Porto Alegre"/>
    <s v="RS"/>
    <x v="4"/>
    <x v="0"/>
    <n v="2019"/>
    <n v="1"/>
    <x v="1"/>
    <n v="0"/>
    <n v="1"/>
    <s v="NA"/>
    <s v="NA"/>
    <n v="0"/>
    <n v="0"/>
    <n v="0"/>
    <s v="NA"/>
    <s v="NA"/>
    <n v="0"/>
    <n v="0"/>
    <n v="0"/>
    <n v="0"/>
    <n v="0"/>
    <n v="0"/>
    <n v="0"/>
    <s v="http://www2.portoalegre.rs.gov.br/smpeo/default.php?p_secao=45"/>
    <s v="Em conformidade com o art. 17 da Lei Complementar Federal nº 101, de 4 de_x000a_maio de 2000, e alterações posteriores, considera-se obrigatória de caráter continuado a despesa_x000a_corrente derivada de lei, medida provisória ou ato administrativo normativo que fixem para o_x000a_Ente a obrigação legal de sua execução por um período superior a dois exercícios._x000a_As despesas obrigatórias de caráter continuado adequar-se-ão às receitas do_x000a_Município._x000a_Reitera-se, assim, o objetivo desta Administração de não assumir despesas sem a_x000a_indispensável cobertura orçamentária, quer seja pelo aumento permanente da receita, quer seja_x000a_pela redução permanente da despesa._x000a_Na hipótese do surgimento de despesas obrigatórias de caráter continuado no_x000a_decurso do exercício econômico-financeiro de 2019, serão observados os regramentos_x000a_estabelecidos pela Lei Complementar Federal nº 101, de 2000, e alterações posteriores,_x000a_principalmente no que diz respeito aos arts. 16 e 17."/>
  </r>
  <r>
    <n v="1"/>
    <n v="4314902"/>
    <s v="Porto Alegre"/>
    <s v="RS"/>
    <x v="4"/>
    <x v="0"/>
    <n v="2018"/>
    <n v="1"/>
    <x v="1"/>
    <n v="0"/>
    <n v="1"/>
    <s v="NA"/>
    <s v="NA"/>
    <n v="0"/>
    <n v="0"/>
    <n v="0"/>
    <s v="NA"/>
    <s v="NA"/>
    <n v="0"/>
    <n v="0"/>
    <n v="0"/>
    <n v="0"/>
    <n v="0"/>
    <n v="0"/>
    <n v="0"/>
    <s v="http://www2.portoalegre.rs.gov.br/smpeo/default.php?p_secao=45"/>
    <s v="Em conformidade com o art. 17 da Lei Complementar Federal nº 101, de 4 de_x000a_maio de 2000, e alterações posteriores, considera-se obrigatória de caráter continuado a despesa_x000a_corrente derivada de lei, medida provisória ou ato administrativo normativo que fixem para o_x000a_Ente a obrigação legal de sua execução por um período superior a dois exercícios._x000a_As despesas obrigatórias de caráter continuado adequar-se-ão às receitas do_x000a_Município._x000a_Reitera-se, assim, o objetivo desta Administração de não assumir despesas sem a_x000a_indispensável cobertura orçamentária, quer seja pelo aumento permanente da receita, quer seja_x000a_pela redução permanente da despesa._x000a_Na hipótese do surgimento de despesas obrigatórias de caráter continuado no_x000a_decurso do exercício econômico-financeiro de 2018, serão observados os regramentos_x000a_estabelecidos pela Lei Complementar Federal nº 101, de 2000, e alterações posteriores,_x000a_principalmente no que diz respeito aos arts. 16 e 17"/>
  </r>
  <r>
    <n v="1"/>
    <n v="4314902"/>
    <s v="Porto Alegre"/>
    <s v="RS"/>
    <x v="4"/>
    <x v="0"/>
    <n v="2017"/>
    <n v="1"/>
    <x v="1"/>
    <n v="0"/>
    <n v="1"/>
    <s v="NA"/>
    <s v="NA"/>
    <n v="0"/>
    <n v="0"/>
    <n v="0"/>
    <s v="NA"/>
    <s v="NA"/>
    <n v="0"/>
    <n v="0"/>
    <n v="0"/>
    <n v="0"/>
    <n v="0"/>
    <n v="0"/>
    <n v="0"/>
    <s v="http://www2.portoalegre.rs.gov.br/smpeo/default.php?p_secao=45"/>
    <s v="Em conformidade com o art. 17 da Lei Complementar Federal nº 101, de 2000, e_x000a_alterações posteriores, considera-se obrigatória de caráter continuado a despesa corrente derivada_x000a_de lei, medida provisória ou ato administrativo normativo que fixem para o Ente a obrigação_x000a_legal de sua execução por um período superior a 2 (dois) exercícios._x000a_As despesas obrigatórias de caráter continuado adequar-se-ão às receitas do_x000a_Município._x000a_Reitera-se, assim, o objetivo desta Administração de não assumir despesas sem a_x000a_indispensável cobertura orçamentária, quer seja pelo aumento permanente da receita, quer seja_x000a_pela redução permanente da despesa._x000a_Na hipótese do surgimento de despesas obrigatórias de caráter continuado no_x000a_decurso do exercício econômico-financeiro de 2017, serão observados os regramentos_x000a_estabelecidos pela Lei Complementar Federal nº 101, de 2000, e alterações posteriores,_x000a_principalmente no que diz respeito aos arts. 16 e 17."/>
  </r>
  <r>
    <n v="1"/>
    <n v="1100205"/>
    <s v="Porto Velho"/>
    <s v="RO"/>
    <x v="1"/>
    <x v="0"/>
    <n v="2019"/>
    <n v="1"/>
    <x v="1"/>
    <n v="1"/>
    <n v="1"/>
    <n v="1"/>
    <n v="0"/>
    <n v="0"/>
    <n v="0"/>
    <n v="0"/>
    <s v="NA"/>
    <s v="NA"/>
    <n v="-1379188"/>
    <n v="-1379188"/>
    <n v="-1470393"/>
    <n v="-1470393"/>
    <n v="0"/>
    <n v="0"/>
    <s v="DEPARTAMENTO DE PLANEJAMENTO ORÇAMENTARIO - DPO/SEM POG/ PM PV"/>
    <s v="https://www.portovelho.ro.gov.br/arquivos/lista/171/ldo-lei-de-diretrizes-orcamentarias"/>
    <s v="O valor das transferências ao FUNDEB, corresponde à variação (2018 a 2019) das deduções da_x000a_receita corrente para a formação do fundo, em valores constantes. - No cálculo a redução permanente da receita (margem de expansão), tomou-se como parâmetro básico a não expectativa de crescimento das receitas provenientes de_x000a_transferências constitucionais e das receitas em que o M unicípio possui maior ação fiscal e discricionariedade na locação orçamentária (receitas não vinculadas), comparando a_x000a_reestimativa de receitas de 2018 e projeção para 2019._x000a_2 - Do total das receitas foram deduzidas as receitas de recursos vinculados como as provenientes das Contribuições Sociais para o Regime Próprio de Previdência Social_x000a_(receitas do IPAM ), Transferências de Convênios e Operações de Crédito._x000a_"/>
  </r>
  <r>
    <n v="1"/>
    <n v="1100205"/>
    <s v="Porto Velho"/>
    <s v="RO"/>
    <x v="1"/>
    <x v="0"/>
    <n v="2018"/>
    <n v="1"/>
    <x v="1"/>
    <n v="1"/>
    <n v="1"/>
    <n v="1"/>
    <n v="0"/>
    <n v="0"/>
    <n v="0"/>
    <n v="0"/>
    <s v="NA"/>
    <s v="NA"/>
    <n v="-13844202.060000001"/>
    <n v="-13844202.060000001"/>
    <n v="-14544527.17"/>
    <n v="-14544527.17"/>
    <n v="0"/>
    <n v="0"/>
    <s v="COORDENADORIA MUNICIPAL DE ORÇAMENTO - SMO/SEMPLA/PMPV"/>
    <s v="https://www.portovelho.ro.gov.br/arquivos/lista/171/ldo-lei-de-diretrizes-orcamentarias"/>
    <s v=": O valor das transferências ao FUNDEB, corresponde à variação (2017 a 2018)_x000a_das deduções da receita corrente para a formação do fundo, em valores constantes. - No cálculo a redução permanente da receita (margem de expansão), tomou-se como parâmetro básico a não expectativa de crescimento das receitas provenientes de_x000a_transferências constitucionais e das receitas em que o Município possui maior ação fiscal e discricionariedade na locação orçamentária (receitas não vinculadas), comparando a_x000a_reestimativa de receitas de 2017 e projeção para 2018._x000a_2 - Do total das receitas foram deduzidas as receitas de recursos vinculados como as provenientes das Contribuições Sociais para o Regime Próprio de Previdência Social (receitas_x000a_do IPAM), Transferências de Convênios e Operações de Crédito"/>
  </r>
  <r>
    <n v="1"/>
    <n v="1100205"/>
    <s v="Porto Velho"/>
    <s v="RO"/>
    <x v="1"/>
    <x v="0"/>
    <n v="2017"/>
    <n v="1"/>
    <x v="1"/>
    <n v="1"/>
    <n v="1"/>
    <n v="1"/>
    <n v="1"/>
    <n v="0"/>
    <n v="0"/>
    <n v="0"/>
    <s v="NA"/>
    <s v="NA"/>
    <n v="13517847.130000001"/>
    <n v="13517847.130000001"/>
    <n v="11960632.390000001"/>
    <n v="11960632.390000001"/>
    <n v="0"/>
    <n v="0"/>
    <s v="COORDENADORIA MUNICIPAL DE ORÇAMENTO - SMO/SEMPLA/PMPV"/>
    <s v="https://www.portovelho.ro.gov.br/arquivos/lista/171/ldo-lei-de-diretrizes-orcamentarias"/>
    <s v="O valor das transferências ao FUNDEB, corresponde à variação (2016 a 2017) das deduções da receita_x000a_corrente para a formação do fundo, em valores constantes.- No cálculo do aumento permanente da receita (margem de expansão), tomou-se como parâmetro básico a expectativa de crescimento das receitas provenientes de transferências_x000a_constitucionais e das receitas em que o Município possui maior ação fiscal e discricionariedade na locação orçamentária (receitas não vinculadas), comparando a reestimativa de_x000a_receitas de 2016 e projeção para 2017._x000a_2 - Do total das receitas foram deduzidas as receitas de recursos vinculados como as provenientes das Contribuições Sociais para o Regime Próprio de Previdência Social (receitas_x000a_do IPAM), Transferências de Convênios e Operações de Crédito."/>
  </r>
  <r>
    <n v="1"/>
    <n v="2611606"/>
    <s v="Recife"/>
    <s v="PE"/>
    <x v="3"/>
    <x v="0"/>
    <n v="2019"/>
    <n v="1"/>
    <x v="1"/>
    <n v="1"/>
    <n v="0"/>
    <n v="0"/>
    <s v="NA"/>
    <n v="0"/>
    <n v="0"/>
    <n v="0"/>
    <s v="NA"/>
    <s v="NA"/>
    <n v="68731"/>
    <n v="68731000"/>
    <n v="60022"/>
    <n v="60022000"/>
    <n v="0"/>
    <n v="0"/>
    <s v="CONTROLADORIA GERAL DO MUNICIPIO DO RECIFE CGM"/>
    <s v="http://transparencia.recife.pe.gov.br/codigos/web/estaticos/estaticos.php?nat=PO#filho"/>
    <s v="-"/>
  </r>
  <r>
    <n v="1"/>
    <n v="2611606"/>
    <s v="Recife"/>
    <s v="PE"/>
    <x v="3"/>
    <x v="0"/>
    <n v="2018"/>
    <n v="1"/>
    <x v="1"/>
    <n v="1"/>
    <n v="0"/>
    <n v="0"/>
    <s v="NA"/>
    <n v="22330"/>
    <n v="0"/>
    <n v="0"/>
    <s v="NA"/>
    <n v="0"/>
    <n v="56485"/>
    <n v="56485000"/>
    <n v="49165"/>
    <n v="49165000"/>
    <n v="0"/>
    <n v="0"/>
    <s v="CONTROLADORIA GERAL DO MUNICIPIO DO RECIFE CGM"/>
    <s v="http://transparencia.recife.pe.gov.br/codigos/web/estaticos/estaticos.php?nat=PO#filho"/>
    <s v="-"/>
  </r>
  <r>
    <n v="1"/>
    <n v="2611606"/>
    <s v="Recife"/>
    <s v="PE"/>
    <x v="3"/>
    <x v="0"/>
    <n v="2017"/>
    <n v="1"/>
    <x v="1"/>
    <n v="0"/>
    <n v="1"/>
    <n v="1"/>
    <n v="0"/>
    <n v="0"/>
    <n v="0"/>
    <n v="0"/>
    <s v="NA"/>
    <s v="NA"/>
    <n v="0"/>
    <n v="0"/>
    <n v="0"/>
    <n v="0"/>
    <n v="0"/>
    <n v="0"/>
    <n v="0"/>
    <s v="http://transparencia.recife.pe.gov.br/codigos/web/estaticos/estaticos.php?nat=PO#filho"/>
    <s v="As estimativas das receitas tributarias para 2017 levaram em consideracao a arrecadacao liquida dos tributos nos anos anteriores e as projecoes de crescimento do PIB e da inflacao para 2017, conforme anexo e metas fiscais - demonstrativos 1 - metas anuais. Assim, em relacao as leis de incentivos fiscais aprovadas e em pleno exercicio, os impactos decorrentes de sua continuidade foram previstos em lei orçamentaria, considerando nao haver acrescimo ou reducao relativo ao montante aarrecadado. apos a estimativa do ISS, foi deduzido o valor abaixo a titulo de renuncia de receita via incentivos fiscais. na hipotese de concessao de beneficios fiscais o ampliacao de incentivos fiscais de natureza continuada que impliquem renuncia de receitam desde que  renuncia nao tenha sido considerada na estimativa de receita de lei orçamentaria no exercicio. A  expansao das despesas obrigatorias de caracter continuado devera preservar as metas de resultado fiscal previstas e o equilibrio entre receitas e despesas."/>
  </r>
  <r>
    <n v="0"/>
    <n v="2910800"/>
    <s v="Feira de Santana"/>
    <s v="BA"/>
    <x v="3"/>
    <x v="0"/>
    <n v="2019"/>
    <n v="0"/>
    <x v="0"/>
    <m/>
    <m/>
    <m/>
    <m/>
    <m/>
    <m/>
    <m/>
    <m/>
    <m/>
    <m/>
    <m/>
    <m/>
    <m/>
    <m/>
    <m/>
    <m/>
    <s v="https://feiradesantana.ba.leg.br/ldo-fsa/"/>
    <s v=" "/>
  </r>
  <r>
    <n v="0"/>
    <n v="2910800"/>
    <s v="Feira de Santana"/>
    <s v="BA"/>
    <x v="3"/>
    <x v="0"/>
    <n v="2018"/>
    <n v="1"/>
    <x v="1"/>
    <n v="1"/>
    <n v="0"/>
    <n v="0"/>
    <s v="NA"/>
    <n v="4000000"/>
    <n v="0"/>
    <n v="0"/>
    <s v="NA"/>
    <n v="0"/>
    <n v="13185089"/>
    <n v="13185089"/>
    <n v="10548071"/>
    <n v="10548071"/>
    <n v="0"/>
    <n v="0"/>
    <s v="SEFAZ/SEPLAN"/>
    <s v="https://feiradesantana.ba.leg.br/ldo-fsa/"/>
    <s v="-"/>
  </r>
  <r>
    <n v="0"/>
    <n v="2910800"/>
    <s v="Feira de Santana"/>
    <s v="BA"/>
    <x v="3"/>
    <x v="0"/>
    <n v="2017"/>
    <n v="1"/>
    <x v="1"/>
    <n v="1"/>
    <n v="0"/>
    <n v="0"/>
    <s v="NA"/>
    <n v="3500000"/>
    <n v="100000"/>
    <n v="0"/>
    <s v="NA"/>
    <n v="0"/>
    <n v="31411620"/>
    <n v="31411620"/>
    <n v="3932031"/>
    <n v="3932031"/>
    <n v="0"/>
    <n v="0"/>
    <s v="SEFAZ/SEPLAN"/>
    <s v="https://feiradesantana.ba.leg.br/ldo-fsa/"/>
    <s v="-"/>
  </r>
  <r>
    <n v="1"/>
    <n v="2408102"/>
    <s v="Natal"/>
    <s v="RN"/>
    <x v="3"/>
    <x v="0"/>
    <n v="2019"/>
    <n v="1"/>
    <x v="1"/>
    <n v="1"/>
    <n v="1"/>
    <n v="1"/>
    <n v="1"/>
    <n v="0"/>
    <n v="0"/>
    <n v="0"/>
    <s v="NA"/>
    <s v="NA"/>
    <n v="52834"/>
    <n v="52834000"/>
    <n v="25956"/>
    <n v="25956000"/>
    <n v="0"/>
    <n v="0"/>
    <s v="SEMUT - SECRETARIA MUNICIPAL DE TRIBUTACAO"/>
    <s v="https://www.natal.rn.gov.br/transis/orcamento/"/>
    <s v="1) A Lei Complementar nº 101, de 04/05/2000, de fine as estimativa de margem de expansão das despesas obrigatórias de caráter continuado como sendo um requisito para garantir que nenhuma nova despesa possa ser criada sem a devida fonte de financiamento responsável integralmente pela sua cobertura. 2) No artigo 17 da LRF considera Despesas Obrigatórias de Caráter Continuado possui uma natureza derivada de Lei, decretos ou ato administrativo que fixe ao Município a obrigação de sua execução por um período superior a 02 (dois) anos alterações na legislação e do esforço fiscal, como também do crescimento da atividade econômica. Infantil para 2019 de 1.252 vagas/matrículas. 5) O valor previsto na Margem Líquida de Expansão das Despesas Obrigatórias de Caráter Continuado, mostra-se superavitário em R$ 25.956 milhões, de forma a garantir o financiamento dos aumentos de despesas com pessoal e encargos sociais com o aumento do salário mínimo e a manutenção de novos investimentos. 3) O Município estabeleceu como método para apuração de suas receitas próprias o aumento da arrecadação dos tributos será proveniente do crescimento do PIB, (1) A Secretaria Municipal de Educação estabeleceu como determinantes para o aumento da arrecadação de transferência do FUNDEB será proveniente do incremento no Ensino Fundamental (construção de uma nova ) , acréscimo de 10% matrícula de Educação Especial e acréscimo no PROJOVEM e na na Educação"/>
  </r>
  <r>
    <n v="1"/>
    <n v="2408102"/>
    <s v="Natal"/>
    <s v="RN"/>
    <x v="3"/>
    <x v="0"/>
    <n v="2018"/>
    <n v="1"/>
    <x v="1"/>
    <n v="1"/>
    <n v="1"/>
    <n v="1"/>
    <n v="1"/>
    <n v="0"/>
    <n v="0"/>
    <n v="-3800"/>
    <n v="0"/>
    <s v="NA"/>
    <n v="10583"/>
    <n v="10583000"/>
    <n v="-3800"/>
    <n v="-3800000"/>
    <n v="0"/>
    <n v="0"/>
    <s v="SEMUT - SECRETARIA MUNICIPAL DE TRIBUTACAO"/>
    <s v="https://www.natal.rn.gov.br/transis/orcamento/"/>
    <s v="1) O aumento da arrecadação dos tributos será proveniente do crescimento do PIB, alterações na Legislação e do esforço fiscal; (2) As principais receitas consideradas para o aumento Permanente foram: RECEITAS PRÓPRIAS  Imposto s/ a Propriedade Predial e Territ. E Urbana-IPTU Taxa de Limpeza Pública Imposto sobre Serviços de Quaisquer Natureza -ISS Imposto sobre a Transmissão &quot;inter vivos&quot; de Bens Imóveis de Direitos Reais sobre Imóveis Taxa de Limpeza Pública (Taxa de Lixo)"/>
  </r>
  <r>
    <n v="1"/>
    <n v="2408102"/>
    <s v="Natal"/>
    <s v="RN"/>
    <x v="3"/>
    <x v="0"/>
    <n v="2017"/>
    <n v="1"/>
    <x v="1"/>
    <n v="1"/>
    <n v="1"/>
    <n v="1"/>
    <n v="1"/>
    <n v="0"/>
    <n v="0"/>
    <n v="0"/>
    <s v="NA"/>
    <s v="NA"/>
    <n v="7159"/>
    <n v="7159000"/>
    <n v="3261"/>
    <n v="3261000"/>
    <n v="0"/>
    <n v="0"/>
    <s v="SEMUT - SECRETARIA MUNICIPAL DE TRIBUTACAO"/>
    <s v="https://www.natal.rn.gov.br/transis/orcamento/"/>
    <s v="(1) O aumento da arrecadação dos tributos será proveniente do crescimento do PIB, alterações na legislação e do esforço fiscal; (2) As principais receitas consideradas para o aumento Permanente foram: RECEITAS PRÓPRIA Imposto s/ a Propriedade Predial e Territ. E Urbana-IPTU Taxa de Limpeza Pública Imposto sobre Serviços de Quaisquer Natureza -ISS Imposto sobre a Transmissão &quot;inter vivos&quot; de Bens Imóveis de Direitos Reais sobre Imóveis Taxa de Limpeza Pública (Taxa de Lixo)"/>
  </r>
  <r>
    <n v="0"/>
    <n v="3547809"/>
    <s v="Santo André"/>
    <s v="SP"/>
    <x v="0"/>
    <x v="0"/>
    <n v="2019"/>
    <n v="1"/>
    <x v="1"/>
    <n v="1"/>
    <n v="0"/>
    <n v="0"/>
    <s v="NA"/>
    <n v="25000000"/>
    <n v="0"/>
    <n v="0"/>
    <s v="NA"/>
    <n v="0"/>
    <n v="90000000"/>
    <n v="90000000"/>
    <n v="90000000"/>
    <n v="90000000"/>
    <n v="0"/>
    <n v="0"/>
    <n v="0"/>
    <s v="http://www.cmsandre.sp.gov.br/index.php?option=com_content&amp;view=article&amp;id=3694&amp;Itemid=86"/>
    <s v="-"/>
  </r>
  <r>
    <n v="0"/>
    <n v="3547809"/>
    <s v="Santo André"/>
    <s v="SP"/>
    <x v="0"/>
    <x v="0"/>
    <n v="2018"/>
    <n v="1"/>
    <x v="1"/>
    <n v="1"/>
    <n v="0"/>
    <n v="0"/>
    <s v="NA"/>
    <n v="17240000"/>
    <n v="0"/>
    <n v="0"/>
    <s v="NA"/>
    <n v="0"/>
    <n v="28000000"/>
    <n v="28000000"/>
    <n v="28000000"/>
    <n v="28000000"/>
    <n v="0"/>
    <n v="0"/>
    <n v="0"/>
    <s v="http://www.cmsandre.sp.gov.br/index.php?option=com_content&amp;view=article&amp;id=3694&amp;Itemid=86"/>
    <s v="-"/>
  </r>
  <r>
    <n v="0"/>
    <n v="3547809"/>
    <s v="Santo André"/>
    <s v="SP"/>
    <x v="0"/>
    <x v="0"/>
    <n v="2017"/>
    <n v="1"/>
    <x v="1"/>
    <n v="1"/>
    <n v="0"/>
    <n v="0"/>
    <s v="NA"/>
    <n v="15000000"/>
    <n v="0"/>
    <n v="0"/>
    <s v="NA"/>
    <n v="0"/>
    <n v="27000000"/>
    <n v="27000000"/>
    <n v="27000000"/>
    <n v="27000000"/>
    <n v="0"/>
    <n v="0"/>
    <n v="0"/>
    <s v="http://www2.santoandre.sp.gov.br/index.php/component/phocadownload/category/106-leis-orcamentarias"/>
    <s v="-"/>
  </r>
  <r>
    <n v="0"/>
    <n v="3548708"/>
    <s v="São Bernardo do Campo"/>
    <s v="SP"/>
    <x v="0"/>
    <x v="0"/>
    <n v="2019"/>
    <n v="1"/>
    <x v="1"/>
    <n v="1"/>
    <n v="1"/>
    <n v="1"/>
    <n v="1"/>
    <n v="0"/>
    <n v="128975"/>
    <n v="0"/>
    <s v="NA"/>
    <n v="0"/>
    <n v="46000"/>
    <n v="46000000"/>
    <n v="46000"/>
    <n v="46000000"/>
    <n v="0"/>
    <n v="0"/>
    <s v="BALANCOS DO MUNICIPIO"/>
    <s v="http://www.saobernardo.sp.gov.br/web/transparencia/ldo"/>
    <s v="O aumento permanente da receita, bem como das transferências, foi calculado com base no crescimento médio da arrecadação verificado nos anos de 2014 a 2017."/>
  </r>
  <r>
    <n v="0"/>
    <n v="3548708"/>
    <s v="São Bernardo do Campo"/>
    <s v="SP"/>
    <x v="0"/>
    <x v="0"/>
    <n v="2018"/>
    <n v="1"/>
    <x v="1"/>
    <n v="1"/>
    <n v="1"/>
    <n v="1"/>
    <n v="1"/>
    <n v="0"/>
    <n v="88149"/>
    <n v="0"/>
    <s v="NA"/>
    <n v="0"/>
    <n v="146950"/>
    <n v="146950000"/>
    <n v="146950"/>
    <n v="146950000"/>
    <n v="0"/>
    <n v="0"/>
    <s v="BALANCOS DO MUNICIPIO"/>
    <s v="http://www.saobernardo.sp.gov.br/web/transparencia/ldo"/>
    <s v=": O aumento permanente da receita, bem como das transferências, foi calculado com base no crescimento médio da arrecadação verificado nos anos de 2013 a 2016."/>
  </r>
  <r>
    <n v="0"/>
    <n v="3548708"/>
    <s v="São Bernardo do Campo"/>
    <s v="SP"/>
    <x v="0"/>
    <x v="0"/>
    <n v="2017"/>
    <n v="1"/>
    <x v="1"/>
    <n v="1"/>
    <n v="1"/>
    <n v="1"/>
    <n v="1"/>
    <n v="0"/>
    <n v="56765"/>
    <n v="0"/>
    <s v="NA"/>
    <n v="0"/>
    <n v="196882"/>
    <n v="196882000"/>
    <n v="196759"/>
    <n v="196759000"/>
    <n v="0"/>
    <n v="0"/>
    <s v="BALANCOS DO MUNICIPIO"/>
    <s v="http://www.saobernardo.sp.gov.br/web/transparencia/ldo"/>
    <s v="O aumento permanente da receita, bem como das transferências, foi calculado com base no crescimento médio da arrecadação verificado nos anos de 2012 a 2015"/>
  </r>
  <r>
    <n v="1"/>
    <n v="2111300"/>
    <s v="São Luís"/>
    <s v="MA"/>
    <x v="3"/>
    <x v="0"/>
    <n v="2019"/>
    <n v="1"/>
    <x v="1"/>
    <n v="1"/>
    <n v="0"/>
    <s v="NA"/>
    <s v="NA"/>
    <n v="0"/>
    <n v="0"/>
    <n v="0"/>
    <s v="NA"/>
    <s v="NA"/>
    <n v="0"/>
    <n v="0"/>
    <n v="0"/>
    <n v="0"/>
    <n v="0"/>
    <n v="0"/>
    <s v="PSL/SEMFAZ/SEPLAN"/>
    <s v="http://transparencia.saoluis.ma.gov.br/pagina/2408/"/>
    <s v="-"/>
  </r>
  <r>
    <n v="1"/>
    <n v="2111300"/>
    <s v="São Luís"/>
    <s v="MA"/>
    <x v="3"/>
    <x v="0"/>
    <n v="2018"/>
    <n v="1"/>
    <x v="1"/>
    <n v="1"/>
    <n v="0"/>
    <s v="NA"/>
    <s v="NA"/>
    <n v="0"/>
    <n v="0"/>
    <n v="0"/>
    <s v="NA"/>
    <s v="NA"/>
    <n v="0"/>
    <n v="0"/>
    <n v="0"/>
    <n v="0"/>
    <n v="0"/>
    <s v="GIAP/SIOP"/>
    <s v="PSL/SEMFAZ/SEPLAN"/>
    <s v="http://transparencia.saoluis.ma.gov.br/pagina/2408/"/>
    <s v="-"/>
  </r>
  <r>
    <n v="1"/>
    <n v="2111300"/>
    <s v="São Luís"/>
    <s v="MA"/>
    <x v="3"/>
    <x v="0"/>
    <n v="2017"/>
    <n v="1"/>
    <x v="1"/>
    <n v="1"/>
    <n v="0"/>
    <s v="NA"/>
    <s v="NA"/>
    <n v="0"/>
    <n v="0"/>
    <n v="0"/>
    <s v="NA"/>
    <s v="NA"/>
    <n v="0"/>
    <n v="0"/>
    <n v="0"/>
    <n v="0"/>
    <n v="0"/>
    <s v="GIAP/SIOP"/>
    <s v="PSL/SEMFAZ/SEPLAN"/>
    <s v="http://transparencia.saoluis.ma.gov.br/pagina/2408/"/>
    <s v="-"/>
  </r>
  <r>
    <n v="0"/>
    <n v="3205002"/>
    <s v="Serra "/>
    <s v="ES"/>
    <x v="0"/>
    <x v="1"/>
    <n v="2019"/>
    <n v="1"/>
    <x v="1"/>
    <n v="0"/>
    <n v="0"/>
    <s v="NA"/>
    <s v="NA"/>
    <n v="0"/>
    <n v="0"/>
    <n v="0"/>
    <s v="NA"/>
    <s v="NA"/>
    <n v="0"/>
    <n v="0"/>
    <n v="0"/>
    <n v="0"/>
    <n v="0"/>
    <n v="0"/>
    <s v="SECRETARIA DE ADMINISTRACAO DE RECURSOS HUMANOS"/>
    <s v="http://transparencia.serra.es.gov.br/PrestacaoDeContas.aspx?c=118"/>
    <s v="olhar em anexo"/>
  </r>
  <r>
    <n v="0"/>
    <n v="3205002"/>
    <s v="Serra "/>
    <s v="ES"/>
    <x v="0"/>
    <x v="1"/>
    <n v="2018"/>
    <n v="1"/>
    <x v="1"/>
    <n v="0"/>
    <n v="0"/>
    <s v="NA"/>
    <s v="NA"/>
    <n v="0"/>
    <n v="0"/>
    <n v="0"/>
    <s v="NA"/>
    <s v="NA"/>
    <n v="0"/>
    <n v="0"/>
    <n v="0"/>
    <n v="0"/>
    <n v="0"/>
    <n v="0"/>
    <n v="0"/>
    <s v="http://transparencia.serra.es.gov.br/PrestacaoDeContas.aspx?c=118"/>
    <s v="olhar em anexo"/>
  </r>
  <r>
    <n v="0"/>
    <n v="3205002"/>
    <s v="Serra "/>
    <s v="ES"/>
    <x v="0"/>
    <x v="1"/>
    <n v="2017"/>
    <n v="1"/>
    <x v="1"/>
    <n v="0"/>
    <n v="0"/>
    <s v="NA"/>
    <s v="NA"/>
    <n v="0"/>
    <n v="0"/>
    <n v="0"/>
    <s v="NA"/>
    <s v="NA"/>
    <n v="0"/>
    <n v="0"/>
    <n v="0"/>
    <n v="0"/>
    <n v="0"/>
    <n v="0"/>
    <n v="0"/>
    <s v="http://transparencia.serra.es.gov.br/PrestacaoDeContas.aspx?c=118"/>
    <s v="olhar em anexo"/>
  </r>
  <r>
    <m/>
    <m/>
    <m/>
    <m/>
    <x v="5"/>
    <x v="2"/>
    <m/>
    <m/>
    <x v="3"/>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Tabela dinâmica3"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1:F26" firstHeaderRow="1" firstDataRow="2" firstDataCol="1"/>
  <pivotFields count="27">
    <pivotField showAll="0"/>
    <pivotField showAll="0"/>
    <pivotField showAll="0"/>
    <pivotField showAll="0"/>
    <pivotField showAll="0"/>
    <pivotField axis="axisRow" showAll="0" defaultSubtotal="0">
      <items count="3">
        <item x="1"/>
        <item x="0"/>
        <item x="2"/>
      </items>
    </pivotField>
    <pivotField showAll="0"/>
    <pivotField showAll="0"/>
    <pivotField axis="axisCol" dataField="1" showAll="0">
      <items count="5">
        <item x="2"/>
        <item x="1"/>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4">
    <i>
      <x/>
    </i>
    <i>
      <x v="1"/>
    </i>
    <i>
      <x v="2"/>
    </i>
    <i t="grand">
      <x/>
    </i>
  </rowItems>
  <colFields count="1">
    <field x="8"/>
  </colFields>
  <colItems count="5">
    <i>
      <x/>
    </i>
    <i>
      <x v="1"/>
    </i>
    <i>
      <x v="2"/>
    </i>
    <i>
      <x v="3"/>
    </i>
    <i t="grand">
      <x/>
    </i>
  </colItems>
  <dataFields count="1">
    <dataField name="Contagem de Possui anexo de DOCC na LDO? _x000a_(0) não_x000a_(1) sim" fld="8"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a dinâ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F11" firstHeaderRow="1" firstDataRow="2" firstDataCol="1"/>
  <pivotFields count="27">
    <pivotField showAll="0"/>
    <pivotField showAll="0"/>
    <pivotField showAll="0"/>
    <pivotField showAll="0" defaultSubtotal="0"/>
    <pivotField axis="axisRow" showAll="0" defaultSubtotal="0">
      <items count="6">
        <item x="1"/>
        <item x="3"/>
        <item x="0"/>
        <item x="4"/>
        <item x="2"/>
        <item x="5"/>
      </items>
    </pivotField>
    <pivotField showAll="0" defaultSubtotal="0"/>
    <pivotField showAll="0"/>
    <pivotField showAll="0"/>
    <pivotField axis="axisCol" dataField="1" showAll="0">
      <items count="5">
        <item x="2"/>
        <item x="1"/>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7">
    <i>
      <x/>
    </i>
    <i>
      <x v="1"/>
    </i>
    <i>
      <x v="2"/>
    </i>
    <i>
      <x v="3"/>
    </i>
    <i>
      <x v="4"/>
    </i>
    <i>
      <x v="5"/>
    </i>
    <i t="grand">
      <x/>
    </i>
  </rowItems>
  <colFields count="1">
    <field x="8"/>
  </colFields>
  <colItems count="5">
    <i>
      <x/>
    </i>
    <i>
      <x v="1"/>
    </i>
    <i>
      <x v="2"/>
    </i>
    <i>
      <x v="3"/>
    </i>
    <i t="grand">
      <x/>
    </i>
  </colItems>
  <dataFields count="1">
    <dataField name="Contagem de Possui anexo de DOCC na LDO? _x000a_(0) não_x000a_(1) sim" fld="8" subtotal="count" baseField="0" baseItem="0"/>
  </dataFields>
  <formats count="12">
    <format dxfId="11">
      <pivotArea type="all" dataOnly="0" outline="0" fieldPosition="0"/>
    </format>
    <format dxfId="10">
      <pivotArea outline="0" collapsedLevelsAreSubtotals="1"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fieldPosition="0">
        <references count="1">
          <reference field="8" count="0"/>
        </references>
      </pivotArea>
    </format>
    <format dxfId="6">
      <pivotArea dataOnly="0" labelOnly="1" grandCol="1" outline="0" fieldPosition="0"/>
    </format>
    <format dxfId="5">
      <pivotArea type="all" dataOnly="0" outline="0" fieldPosition="0"/>
    </format>
    <format dxfId="4">
      <pivotArea outline="0" collapsedLevelsAreSubtotals="1" fieldPosition="0"/>
    </format>
    <format dxfId="3">
      <pivotArea dataOnly="0" labelOnly="1" fieldPosition="0">
        <references count="1">
          <reference field="4" count="0"/>
        </references>
      </pivotArea>
    </format>
    <format dxfId="2">
      <pivotArea dataOnly="0" labelOnly="1" grandRow="1" outline="0" fieldPosition="0"/>
    </format>
    <format dxfId="1">
      <pivotArea dataOnly="0" labelOnly="1" fieldPosition="0">
        <references count="1">
          <reference field="8" count="0"/>
        </references>
      </pivotArea>
    </format>
    <format dxfId="0">
      <pivotArea dataOnly="0" labelOnly="1" grandCol="1" outline="0"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10.goiania.go.gov.br/TransWeb/Orcamento.aspx" TargetMode="External"/><Relationship Id="rId13" Type="http://schemas.openxmlformats.org/officeDocument/2006/relationships/hyperlink" Target="http://transparencia.teresina.pi.gov.br/orcamentos.jsp" TargetMode="External"/><Relationship Id="rId18" Type="http://schemas.openxmlformats.org/officeDocument/2006/relationships/hyperlink" Target="http://fazenda.sorocaba.sp.gov.br/transparencia/" TargetMode="External"/><Relationship Id="rId26" Type="http://schemas.openxmlformats.org/officeDocument/2006/relationships/hyperlink" Target="https://www.portovelho.ro.gov.br/arquivos/lista/171/ldo-lei-de-diretrizes-orcamentarias" TargetMode="External"/><Relationship Id="rId3" Type="http://schemas.openxmlformats.org/officeDocument/2006/relationships/hyperlink" Target="http://transparencia.prefeitura.sp.gov.br/contas/Paginas/LeiDiretrizesOrcamentarias.aspx" TargetMode="External"/><Relationship Id="rId21" Type="http://schemas.openxmlformats.org/officeDocument/2006/relationships/hyperlink" Target="http://www.pmsg.rj.gov.br/contas_publicas.php" TargetMode="External"/><Relationship Id="rId7" Type="http://schemas.openxmlformats.org/officeDocument/2006/relationships/hyperlink" Target="https://pecasorc.campinas.sp.gov.br/ldo/lei-de-diretrizes-orcamentarias-2019" TargetMode="External"/><Relationship Id="rId12" Type="http://schemas.openxmlformats.org/officeDocument/2006/relationships/hyperlink" Target="https://transparencia.joinville.sc.gov.br/?p=4&amp;inicio=01/01/2019&amp;fim=31/12/2019&amp;param=fiPZG9V0b9WJClAgjZQFcrNUWRSL5QRMbr030XICnfFYYXGqR6iIPJs7KweFtT077HUo%2Fapp9xDOuwgjFppKMsxuRQmkf8zX25mlhJpbU0c%2Fb4ngda%2BmekLkAKELiKVloDtg64CggQj2PJtg%2Ba4j5hBhsSEEPZyLnE3etyBctlDH2LAwYphTLHqOYObfar%2FoIo%2BABT%2F%2F5wsUf%2FXNY3uUyQ%3D%3D" TargetMode="External"/><Relationship Id="rId17" Type="http://schemas.openxmlformats.org/officeDocument/2006/relationships/hyperlink" Target="http://fazenda.sorocaba.sp.gov.br/transparencia/" TargetMode="External"/><Relationship Id="rId25" Type="http://schemas.openxmlformats.org/officeDocument/2006/relationships/hyperlink" Target="https://www.portovelho.ro.gov.br/arquivos/lista/171/ldo-lei-de-diretrizes-orcamentarias" TargetMode="External"/><Relationship Id="rId2" Type="http://schemas.openxmlformats.org/officeDocument/2006/relationships/hyperlink" Target="http://www.ribeiraopreto.sp.gov.br/transparencia/ldo/13851_ldo_2017.pdf" TargetMode="External"/><Relationship Id="rId16" Type="http://schemas.openxmlformats.org/officeDocument/2006/relationships/hyperlink" Target="http://fazenda.sorocaba.sp.gov.br/transparencia/" TargetMode="External"/><Relationship Id="rId20" Type="http://schemas.openxmlformats.org/officeDocument/2006/relationships/hyperlink" Target="http://www.pmsg.rj.gov.br/contas_publicas.php" TargetMode="External"/><Relationship Id="rId29" Type="http://schemas.openxmlformats.org/officeDocument/2006/relationships/hyperlink" Target="http://transparencia.saoluis.ma.gov.br/pagina/2408/" TargetMode="External"/><Relationship Id="rId1" Type="http://schemas.openxmlformats.org/officeDocument/2006/relationships/hyperlink" Target="http://www.ribeiraopreto.sp.gov.br/J321/pesquisa.xhtml?lei=37981" TargetMode="External"/><Relationship Id="rId6" Type="http://schemas.openxmlformats.org/officeDocument/2006/relationships/hyperlink" Target="http://www2.rio.rj.gov.br/smf/banco/pdforc/ldo/ldo2019-lei6388amf.pdf" TargetMode="External"/><Relationship Id="rId11" Type="http://schemas.openxmlformats.org/officeDocument/2006/relationships/hyperlink" Target="https://transparencia.joinville.sc.gov.br/?p=4&amp;inicio=01/01/2019&amp;fim=31/12/2019&amp;param=fiPZG9V0b9WJClAgjZQFcrNUWRSL5QRMbr030XICnfHWduEclVSWV%2FrgZV3pJneO6%2FGF4e0R9mqZzmEGIY19KsxuRQmkf8zX25mlhJpbU0c%2Fb4ngda%2BmekLkAKELiKVloDtg64CggQj2PJtg%2Ba4j5hBhsSEEPZyLnE3etyBctlDH2LAwYphTLHqOYObfar%2FoIo%2BABT%2F%2F5wsUf%2FXNY3uUyQ%3D%3D" TargetMode="External"/><Relationship Id="rId24" Type="http://schemas.openxmlformats.org/officeDocument/2006/relationships/hyperlink" Target="http://casacivil.salvador.ba.gov.br/index.php/menu-orcamento" TargetMode="External"/><Relationship Id="rId32" Type="http://schemas.openxmlformats.org/officeDocument/2006/relationships/printerSettings" Target="../printerSettings/printerSettings2.bin"/><Relationship Id="rId5" Type="http://schemas.openxmlformats.org/officeDocument/2006/relationships/hyperlink" Target="http://transparencia.prefeitura.sp.gov.br/contas/Paginas/LeiDiretrizesOrcamentarias.aspx" TargetMode="External"/><Relationship Id="rId15" Type="http://schemas.openxmlformats.org/officeDocument/2006/relationships/hyperlink" Target="http://transparencia.teresina.pi.gov.br/orcamentos.jsp" TargetMode="External"/><Relationship Id="rId23" Type="http://schemas.openxmlformats.org/officeDocument/2006/relationships/hyperlink" Target="http://casacivil.salvador.ba.gov.br/index.php/menu-orcamento" TargetMode="External"/><Relationship Id="rId28" Type="http://schemas.openxmlformats.org/officeDocument/2006/relationships/hyperlink" Target="http://www.ananindeua.pa.gov.br/transparencia/publicacoes/ldo" TargetMode="External"/><Relationship Id="rId10" Type="http://schemas.openxmlformats.org/officeDocument/2006/relationships/hyperlink" Target="https://transparencia.joinville.sc.gov.br/?p=4&amp;inicio=01/01/2019&amp;fim=31/12/2019&amp;param=fiPZG9V0b9WJClAgjZQFcrNUWRSL5QRMbr030XICnfFz4ONBRTXBzebpLa8sUgCV2dG1rx%2FWNM46KzFMHIpMzsxuRQmkf8zX25mlhJpbU0c%2Fb4ngda%2BmekLkAKELiKVloDtg64CggQj2PJtg%2Ba4j5hBhsSEEPZyLnE3etyBctlDH2LAwYphTLHqOYObfar%2FoIo%2BABT%2F%2F5wsUf%2FXNY3uUyQ%3D%3D" TargetMode="External"/><Relationship Id="rId19" Type="http://schemas.openxmlformats.org/officeDocument/2006/relationships/hyperlink" Target="http://www.pmsg.rj.gov.br/contas_publicas.php" TargetMode="External"/><Relationship Id="rId31" Type="http://schemas.openxmlformats.org/officeDocument/2006/relationships/hyperlink" Target="http://transparencia.serra.es.gov.br/PrestacaoDeContas.aspx?c=118" TargetMode="External"/><Relationship Id="rId4" Type="http://schemas.openxmlformats.org/officeDocument/2006/relationships/hyperlink" Target="http://transparencia.prefeitura.sp.gov.br/contas/Paginas/LeiDiretrizesOrcamentarias.aspx" TargetMode="External"/><Relationship Id="rId9" Type="http://schemas.openxmlformats.org/officeDocument/2006/relationships/hyperlink" Target="https://www10.goiania.go.gov.br/TransWeb/Orcamento.aspx" TargetMode="External"/><Relationship Id="rId14" Type="http://schemas.openxmlformats.org/officeDocument/2006/relationships/hyperlink" Target="http://transparencia.teresina.pi.gov.br/orcamentos.jsp" TargetMode="External"/><Relationship Id="rId22" Type="http://schemas.openxmlformats.org/officeDocument/2006/relationships/hyperlink" Target="http://casacivil.salvador.ba.gov.br/index.php/menu-orcamento" TargetMode="External"/><Relationship Id="rId27" Type="http://schemas.openxmlformats.org/officeDocument/2006/relationships/hyperlink" Target="http://transparencia.recife.pe.gov.br/codigos/web/estaticos/estaticos.php?nat=PO" TargetMode="External"/><Relationship Id="rId30" Type="http://schemas.openxmlformats.org/officeDocument/2006/relationships/hyperlink" Target="http://transparencia.saoluis.ma.gov.br/pagina/2408/"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71"/>
  <sheetViews>
    <sheetView tabSelected="1" workbookViewId="0">
      <selection activeCell="E5557" sqref="E5557"/>
    </sheetView>
  </sheetViews>
  <sheetFormatPr defaultRowHeight="15" x14ac:dyDescent="0.25"/>
  <cols>
    <col min="1" max="1" width="8" bestFit="1" customWidth="1"/>
    <col min="2" max="2" width="15.7109375" bestFit="1" customWidth="1"/>
    <col min="3" max="3" width="5.28515625" bestFit="1" customWidth="1"/>
    <col min="4" max="4" width="34.28515625" bestFit="1" customWidth="1"/>
    <col min="5" max="5" width="19.5703125" bestFit="1" customWidth="1"/>
    <col min="6" max="6" width="9" bestFit="1" customWidth="1"/>
  </cols>
  <sheetData>
    <row r="1" spans="1:6" x14ac:dyDescent="0.25">
      <c r="A1" t="s">
        <v>0</v>
      </c>
      <c r="B1" s="52" t="s">
        <v>223</v>
      </c>
      <c r="C1" s="52" t="s">
        <v>222</v>
      </c>
      <c r="D1" s="52" t="s">
        <v>5551</v>
      </c>
      <c r="E1" s="52" t="s">
        <v>5552</v>
      </c>
      <c r="F1" s="52" t="s">
        <v>5553</v>
      </c>
    </row>
    <row r="2" spans="1:6" x14ac:dyDescent="0.25">
      <c r="A2">
        <v>1100015</v>
      </c>
      <c r="B2" t="s">
        <v>224</v>
      </c>
      <c r="C2" s="53" t="s">
        <v>225</v>
      </c>
      <c r="D2" t="s">
        <v>226</v>
      </c>
      <c r="E2" t="s">
        <v>227</v>
      </c>
      <c r="F2">
        <v>25578</v>
      </c>
    </row>
    <row r="3" spans="1:6" x14ac:dyDescent="0.25">
      <c r="A3">
        <v>1100023</v>
      </c>
      <c r="B3" t="s">
        <v>224</v>
      </c>
      <c r="C3" s="53" t="s">
        <v>225</v>
      </c>
      <c r="D3" t="s">
        <v>228</v>
      </c>
      <c r="E3" t="s">
        <v>229</v>
      </c>
      <c r="F3">
        <v>104401</v>
      </c>
    </row>
    <row r="4" spans="1:6" x14ac:dyDescent="0.25">
      <c r="A4">
        <v>1100031</v>
      </c>
      <c r="B4" t="s">
        <v>224</v>
      </c>
      <c r="C4" s="53" t="s">
        <v>225</v>
      </c>
      <c r="D4" t="s">
        <v>230</v>
      </c>
      <c r="E4" t="s">
        <v>231</v>
      </c>
      <c r="F4">
        <v>6355</v>
      </c>
    </row>
    <row r="5" spans="1:6" x14ac:dyDescent="0.25">
      <c r="A5">
        <v>1100049</v>
      </c>
      <c r="B5" t="s">
        <v>224</v>
      </c>
      <c r="C5" s="53" t="s">
        <v>225</v>
      </c>
      <c r="D5" t="s">
        <v>232</v>
      </c>
      <c r="E5" t="s">
        <v>233</v>
      </c>
      <c r="F5">
        <v>87226</v>
      </c>
    </row>
    <row r="6" spans="1:6" x14ac:dyDescent="0.25">
      <c r="A6">
        <v>1100056</v>
      </c>
      <c r="B6" t="s">
        <v>224</v>
      </c>
      <c r="C6" s="53" t="s">
        <v>225</v>
      </c>
      <c r="D6" t="s">
        <v>234</v>
      </c>
      <c r="E6" t="s">
        <v>235</v>
      </c>
      <c r="F6">
        <v>17986</v>
      </c>
    </row>
    <row r="7" spans="1:6" x14ac:dyDescent="0.25">
      <c r="A7">
        <v>1100064</v>
      </c>
      <c r="B7" t="s">
        <v>224</v>
      </c>
      <c r="C7" s="53" t="s">
        <v>225</v>
      </c>
      <c r="D7" t="s">
        <v>236</v>
      </c>
      <c r="E7" t="s">
        <v>235</v>
      </c>
      <c r="F7">
        <v>18817</v>
      </c>
    </row>
    <row r="8" spans="1:6" x14ac:dyDescent="0.25">
      <c r="A8">
        <v>1100072</v>
      </c>
      <c r="B8" t="s">
        <v>224</v>
      </c>
      <c r="C8" s="53" t="s">
        <v>225</v>
      </c>
      <c r="D8" t="s">
        <v>237</v>
      </c>
      <c r="E8" t="s">
        <v>231</v>
      </c>
      <c r="F8">
        <v>8842</v>
      </c>
    </row>
    <row r="9" spans="1:6" x14ac:dyDescent="0.25">
      <c r="A9">
        <v>1100080</v>
      </c>
      <c r="B9" t="s">
        <v>224</v>
      </c>
      <c r="C9" s="53" t="s">
        <v>225</v>
      </c>
      <c r="D9" t="s">
        <v>238</v>
      </c>
      <c r="E9" t="s">
        <v>235</v>
      </c>
      <c r="F9">
        <v>16651</v>
      </c>
    </row>
    <row r="10" spans="1:6" x14ac:dyDescent="0.25">
      <c r="A10">
        <v>1100098</v>
      </c>
      <c r="B10" t="s">
        <v>224</v>
      </c>
      <c r="C10" s="53" t="s">
        <v>225</v>
      </c>
      <c r="D10" t="s">
        <v>239</v>
      </c>
      <c r="E10" t="s">
        <v>227</v>
      </c>
      <c r="F10">
        <v>32385</v>
      </c>
    </row>
    <row r="11" spans="1:6" x14ac:dyDescent="0.25">
      <c r="A11">
        <v>1100106</v>
      </c>
      <c r="B11" t="s">
        <v>224</v>
      </c>
      <c r="C11" s="53" t="s">
        <v>225</v>
      </c>
      <c r="D11" t="s">
        <v>240</v>
      </c>
      <c r="E11" t="s">
        <v>227</v>
      </c>
      <c r="F11">
        <v>46632</v>
      </c>
    </row>
    <row r="12" spans="1:6" x14ac:dyDescent="0.25">
      <c r="A12">
        <v>1100114</v>
      </c>
      <c r="B12" t="s">
        <v>224</v>
      </c>
      <c r="C12" s="53" t="s">
        <v>225</v>
      </c>
      <c r="D12" t="s">
        <v>241</v>
      </c>
      <c r="E12" t="s">
        <v>233</v>
      </c>
      <c r="F12">
        <v>55738</v>
      </c>
    </row>
    <row r="13" spans="1:6" x14ac:dyDescent="0.25">
      <c r="A13">
        <v>1100122</v>
      </c>
      <c r="B13" t="s">
        <v>224</v>
      </c>
      <c r="C13" s="53" t="s">
        <v>225</v>
      </c>
      <c r="D13" t="s">
        <v>242</v>
      </c>
      <c r="E13" t="s">
        <v>229</v>
      </c>
      <c r="F13">
        <v>130419</v>
      </c>
    </row>
    <row r="14" spans="1:6" x14ac:dyDescent="0.25">
      <c r="A14">
        <v>1100130</v>
      </c>
      <c r="B14" t="s">
        <v>224</v>
      </c>
      <c r="C14" s="53" t="s">
        <v>225</v>
      </c>
      <c r="D14" t="s">
        <v>243</v>
      </c>
      <c r="E14" t="s">
        <v>227</v>
      </c>
      <c r="F14">
        <v>37167</v>
      </c>
    </row>
    <row r="15" spans="1:6" x14ac:dyDescent="0.25">
      <c r="A15">
        <v>1100148</v>
      </c>
      <c r="B15" t="s">
        <v>224</v>
      </c>
      <c r="C15" s="53" t="s">
        <v>225</v>
      </c>
      <c r="D15" t="s">
        <v>244</v>
      </c>
      <c r="E15" t="s">
        <v>227</v>
      </c>
      <c r="F15">
        <v>21592</v>
      </c>
    </row>
    <row r="16" spans="1:6" x14ac:dyDescent="0.25">
      <c r="A16">
        <v>1100155</v>
      </c>
      <c r="B16" t="s">
        <v>224</v>
      </c>
      <c r="C16" s="53" t="s">
        <v>225</v>
      </c>
      <c r="D16" t="s">
        <v>245</v>
      </c>
      <c r="E16" t="s">
        <v>227</v>
      </c>
      <c r="F16">
        <v>39924</v>
      </c>
    </row>
    <row r="17" spans="1:6" x14ac:dyDescent="0.25">
      <c r="A17">
        <v>1100189</v>
      </c>
      <c r="B17" t="s">
        <v>224</v>
      </c>
      <c r="C17" s="53" t="s">
        <v>225</v>
      </c>
      <c r="D17" t="s">
        <v>246</v>
      </c>
      <c r="E17" t="s">
        <v>227</v>
      </c>
      <c r="F17">
        <v>37512</v>
      </c>
    </row>
    <row r="18" spans="1:6" x14ac:dyDescent="0.25">
      <c r="A18">
        <v>1100205</v>
      </c>
      <c r="B18" t="s">
        <v>224</v>
      </c>
      <c r="C18" s="53" t="s">
        <v>225</v>
      </c>
      <c r="D18" t="s">
        <v>247</v>
      </c>
      <c r="E18" t="s">
        <v>248</v>
      </c>
      <c r="F18">
        <v>502748</v>
      </c>
    </row>
    <row r="19" spans="1:6" x14ac:dyDescent="0.25">
      <c r="A19">
        <v>1100254</v>
      </c>
      <c r="B19" t="s">
        <v>224</v>
      </c>
      <c r="C19" s="53" t="s">
        <v>225</v>
      </c>
      <c r="D19" t="s">
        <v>249</v>
      </c>
      <c r="E19" t="s">
        <v>227</v>
      </c>
      <c r="F19">
        <v>22557</v>
      </c>
    </row>
    <row r="20" spans="1:6" x14ac:dyDescent="0.25">
      <c r="A20">
        <v>1100262</v>
      </c>
      <c r="B20" t="s">
        <v>224</v>
      </c>
      <c r="C20" s="53" t="s">
        <v>225</v>
      </c>
      <c r="D20" t="s">
        <v>250</v>
      </c>
      <c r="E20" t="s">
        <v>251</v>
      </c>
      <c r="F20">
        <v>3750</v>
      </c>
    </row>
    <row r="21" spans="1:6" x14ac:dyDescent="0.25">
      <c r="A21">
        <v>1100288</v>
      </c>
      <c r="B21" t="s">
        <v>224</v>
      </c>
      <c r="C21" s="53" t="s">
        <v>225</v>
      </c>
      <c r="D21" t="s">
        <v>252</v>
      </c>
      <c r="E21" t="s">
        <v>233</v>
      </c>
      <c r="F21">
        <v>56242</v>
      </c>
    </row>
    <row r="22" spans="1:6" x14ac:dyDescent="0.25">
      <c r="A22">
        <v>1100296</v>
      </c>
      <c r="B22" t="s">
        <v>224</v>
      </c>
      <c r="C22" s="53" t="s">
        <v>225</v>
      </c>
      <c r="D22" t="s">
        <v>253</v>
      </c>
      <c r="E22" t="s">
        <v>231</v>
      </c>
      <c r="F22">
        <v>8532</v>
      </c>
    </row>
    <row r="23" spans="1:6" x14ac:dyDescent="0.25">
      <c r="A23">
        <v>1100304</v>
      </c>
      <c r="B23" t="s">
        <v>224</v>
      </c>
      <c r="C23" s="53" t="s">
        <v>225</v>
      </c>
      <c r="D23" t="s">
        <v>254</v>
      </c>
      <c r="E23" t="s">
        <v>233</v>
      </c>
      <c r="F23">
        <v>91801</v>
      </c>
    </row>
    <row r="24" spans="1:6" x14ac:dyDescent="0.25">
      <c r="A24">
        <v>1100320</v>
      </c>
      <c r="B24" t="s">
        <v>224</v>
      </c>
      <c r="C24" s="53" t="s">
        <v>225</v>
      </c>
      <c r="D24" t="s">
        <v>255</v>
      </c>
      <c r="E24" t="s">
        <v>227</v>
      </c>
      <c r="F24">
        <v>23933</v>
      </c>
    </row>
    <row r="25" spans="1:6" x14ac:dyDescent="0.25">
      <c r="A25">
        <v>1100338</v>
      </c>
      <c r="B25" t="s">
        <v>224</v>
      </c>
      <c r="C25" s="53" t="s">
        <v>225</v>
      </c>
      <c r="D25" t="s">
        <v>256</v>
      </c>
      <c r="E25" t="s">
        <v>227</v>
      </c>
      <c r="F25">
        <v>27600</v>
      </c>
    </row>
    <row r="26" spans="1:6" x14ac:dyDescent="0.25">
      <c r="A26">
        <v>1100346</v>
      </c>
      <c r="B26" t="s">
        <v>224</v>
      </c>
      <c r="C26" s="53" t="s">
        <v>225</v>
      </c>
      <c r="D26" t="s">
        <v>257</v>
      </c>
      <c r="E26" t="s">
        <v>235</v>
      </c>
      <c r="F26">
        <v>17063</v>
      </c>
    </row>
    <row r="27" spans="1:6" x14ac:dyDescent="0.25">
      <c r="A27">
        <v>1100379</v>
      </c>
      <c r="B27" t="s">
        <v>224</v>
      </c>
      <c r="C27" s="53" t="s">
        <v>225</v>
      </c>
      <c r="D27" t="s">
        <v>258</v>
      </c>
      <c r="E27" t="s">
        <v>235</v>
      </c>
      <c r="F27">
        <v>13940</v>
      </c>
    </row>
    <row r="28" spans="1:6" x14ac:dyDescent="0.25">
      <c r="A28">
        <v>1100403</v>
      </c>
      <c r="B28" t="s">
        <v>224</v>
      </c>
      <c r="C28" s="53" t="s">
        <v>225</v>
      </c>
      <c r="D28" t="s">
        <v>259</v>
      </c>
      <c r="E28" t="s">
        <v>227</v>
      </c>
      <c r="F28">
        <v>20210</v>
      </c>
    </row>
    <row r="29" spans="1:6" x14ac:dyDescent="0.25">
      <c r="A29">
        <v>1100452</v>
      </c>
      <c r="B29" t="s">
        <v>224</v>
      </c>
      <c r="C29" s="53" t="s">
        <v>225</v>
      </c>
      <c r="D29" t="s">
        <v>260</v>
      </c>
      <c r="E29" t="s">
        <v>227</v>
      </c>
      <c r="F29">
        <v>37838</v>
      </c>
    </row>
    <row r="30" spans="1:6" x14ac:dyDescent="0.25">
      <c r="A30">
        <v>1100502</v>
      </c>
      <c r="B30" t="s">
        <v>224</v>
      </c>
      <c r="C30" s="53" t="s">
        <v>225</v>
      </c>
      <c r="D30" t="s">
        <v>261</v>
      </c>
      <c r="E30" t="s">
        <v>235</v>
      </c>
      <c r="F30">
        <v>10276</v>
      </c>
    </row>
    <row r="31" spans="1:6" x14ac:dyDescent="0.25">
      <c r="A31">
        <v>1100601</v>
      </c>
      <c r="B31" t="s">
        <v>224</v>
      </c>
      <c r="C31" s="53" t="s">
        <v>225</v>
      </c>
      <c r="D31" t="s">
        <v>262</v>
      </c>
      <c r="E31" t="s">
        <v>231</v>
      </c>
      <c r="F31">
        <v>6367</v>
      </c>
    </row>
    <row r="32" spans="1:6" x14ac:dyDescent="0.25">
      <c r="A32">
        <v>1100700</v>
      </c>
      <c r="B32" t="s">
        <v>224</v>
      </c>
      <c r="C32" s="53" t="s">
        <v>225</v>
      </c>
      <c r="D32" t="s">
        <v>263</v>
      </c>
      <c r="E32" t="s">
        <v>235</v>
      </c>
      <c r="F32">
        <v>14220</v>
      </c>
    </row>
    <row r="33" spans="1:6" x14ac:dyDescent="0.25">
      <c r="A33">
        <v>1100809</v>
      </c>
      <c r="B33" t="s">
        <v>224</v>
      </c>
      <c r="C33" s="53" t="s">
        <v>225</v>
      </c>
      <c r="D33" t="s">
        <v>264</v>
      </c>
      <c r="E33" t="s">
        <v>227</v>
      </c>
      <c r="F33">
        <v>24155</v>
      </c>
    </row>
    <row r="34" spans="1:6" x14ac:dyDescent="0.25">
      <c r="A34">
        <v>1100908</v>
      </c>
      <c r="B34" t="s">
        <v>224</v>
      </c>
      <c r="C34" s="53" t="s">
        <v>225</v>
      </c>
      <c r="D34" t="s">
        <v>265</v>
      </c>
      <c r="E34" t="s">
        <v>251</v>
      </c>
      <c r="F34">
        <v>3617</v>
      </c>
    </row>
    <row r="35" spans="1:6" x14ac:dyDescent="0.25">
      <c r="A35">
        <v>1100924</v>
      </c>
      <c r="B35" t="s">
        <v>224</v>
      </c>
      <c r="C35" s="53" t="s">
        <v>225</v>
      </c>
      <c r="D35" t="s">
        <v>266</v>
      </c>
      <c r="E35" t="s">
        <v>235</v>
      </c>
      <c r="F35">
        <v>10129</v>
      </c>
    </row>
    <row r="36" spans="1:6" x14ac:dyDescent="0.25">
      <c r="A36">
        <v>1100940</v>
      </c>
      <c r="B36" t="s">
        <v>224</v>
      </c>
      <c r="C36" s="53" t="s">
        <v>225</v>
      </c>
      <c r="D36" t="s">
        <v>267</v>
      </c>
      <c r="E36" t="s">
        <v>227</v>
      </c>
      <c r="F36">
        <v>20974</v>
      </c>
    </row>
    <row r="37" spans="1:6" x14ac:dyDescent="0.25">
      <c r="A37">
        <v>1101005</v>
      </c>
      <c r="B37" t="s">
        <v>224</v>
      </c>
      <c r="C37" s="53" t="s">
        <v>225</v>
      </c>
      <c r="D37" t="s">
        <v>268</v>
      </c>
      <c r="E37" t="s">
        <v>235</v>
      </c>
      <c r="F37">
        <v>10127</v>
      </c>
    </row>
    <row r="38" spans="1:6" x14ac:dyDescent="0.25">
      <c r="A38">
        <v>1101104</v>
      </c>
      <c r="B38" t="s">
        <v>224</v>
      </c>
      <c r="C38" s="53" t="s">
        <v>225</v>
      </c>
      <c r="D38" t="s">
        <v>269</v>
      </c>
      <c r="E38" t="s">
        <v>231</v>
      </c>
      <c r="F38">
        <v>9995</v>
      </c>
    </row>
    <row r="39" spans="1:6" x14ac:dyDescent="0.25">
      <c r="A39">
        <v>1101203</v>
      </c>
      <c r="B39" t="s">
        <v>224</v>
      </c>
      <c r="C39" s="53" t="s">
        <v>225</v>
      </c>
      <c r="D39" t="s">
        <v>270</v>
      </c>
      <c r="E39" t="s">
        <v>235</v>
      </c>
      <c r="F39">
        <v>10823</v>
      </c>
    </row>
    <row r="40" spans="1:6" x14ac:dyDescent="0.25">
      <c r="A40">
        <v>1101302</v>
      </c>
      <c r="B40" t="s">
        <v>224</v>
      </c>
      <c r="C40" s="53" t="s">
        <v>225</v>
      </c>
      <c r="D40" t="s">
        <v>271</v>
      </c>
      <c r="E40" t="s">
        <v>235</v>
      </c>
      <c r="F40">
        <v>12360</v>
      </c>
    </row>
    <row r="41" spans="1:6" x14ac:dyDescent="0.25">
      <c r="A41">
        <v>1101401</v>
      </c>
      <c r="B41" t="s">
        <v>224</v>
      </c>
      <c r="C41" s="53" t="s">
        <v>225</v>
      </c>
      <c r="D41" t="s">
        <v>272</v>
      </c>
      <c r="E41" t="s">
        <v>235</v>
      </c>
      <c r="F41">
        <v>15873</v>
      </c>
    </row>
    <row r="42" spans="1:6" x14ac:dyDescent="0.25">
      <c r="A42">
        <v>1101435</v>
      </c>
      <c r="B42" t="s">
        <v>224</v>
      </c>
      <c r="C42" s="53" t="s">
        <v>225</v>
      </c>
      <c r="D42" t="s">
        <v>273</v>
      </c>
      <c r="E42" t="s">
        <v>231</v>
      </c>
      <c r="F42">
        <v>7824</v>
      </c>
    </row>
    <row r="43" spans="1:6" x14ac:dyDescent="0.25">
      <c r="A43">
        <v>1101450</v>
      </c>
      <c r="B43" t="s">
        <v>224</v>
      </c>
      <c r="C43" s="53" t="s">
        <v>225</v>
      </c>
      <c r="D43" t="s">
        <v>274</v>
      </c>
      <c r="E43" t="s">
        <v>231</v>
      </c>
      <c r="F43">
        <v>5697</v>
      </c>
    </row>
    <row r="44" spans="1:6" x14ac:dyDescent="0.25">
      <c r="A44">
        <v>1101468</v>
      </c>
      <c r="B44" t="s">
        <v>224</v>
      </c>
      <c r="C44" s="53" t="s">
        <v>225</v>
      </c>
      <c r="D44" t="s">
        <v>275</v>
      </c>
      <c r="E44" t="s">
        <v>251</v>
      </c>
      <c r="F44">
        <v>2424</v>
      </c>
    </row>
    <row r="45" spans="1:6" x14ac:dyDescent="0.25">
      <c r="A45">
        <v>1101476</v>
      </c>
      <c r="B45" t="s">
        <v>224</v>
      </c>
      <c r="C45" s="53" t="s">
        <v>225</v>
      </c>
      <c r="D45" t="s">
        <v>276</v>
      </c>
      <c r="E45" t="s">
        <v>251</v>
      </c>
      <c r="F45">
        <v>3501</v>
      </c>
    </row>
    <row r="46" spans="1:6" x14ac:dyDescent="0.25">
      <c r="A46">
        <v>1101484</v>
      </c>
      <c r="B46" t="s">
        <v>224</v>
      </c>
      <c r="C46" s="53" t="s">
        <v>225</v>
      </c>
      <c r="D46" t="s">
        <v>277</v>
      </c>
      <c r="E46" t="s">
        <v>231</v>
      </c>
      <c r="F46">
        <v>6103</v>
      </c>
    </row>
    <row r="47" spans="1:6" x14ac:dyDescent="0.25">
      <c r="A47">
        <v>1101492</v>
      </c>
      <c r="B47" t="s">
        <v>224</v>
      </c>
      <c r="C47" s="53" t="s">
        <v>225</v>
      </c>
      <c r="D47" t="s">
        <v>278</v>
      </c>
      <c r="E47" t="s">
        <v>235</v>
      </c>
      <c r="F47">
        <v>19002</v>
      </c>
    </row>
    <row r="48" spans="1:6" x14ac:dyDescent="0.25">
      <c r="A48">
        <v>1101500</v>
      </c>
      <c r="B48" t="s">
        <v>224</v>
      </c>
      <c r="C48" s="53" t="s">
        <v>225</v>
      </c>
      <c r="D48" t="s">
        <v>279</v>
      </c>
      <c r="E48" t="s">
        <v>235</v>
      </c>
      <c r="F48">
        <v>12581</v>
      </c>
    </row>
    <row r="49" spans="1:6" x14ac:dyDescent="0.25">
      <c r="A49">
        <v>1101559</v>
      </c>
      <c r="B49" t="s">
        <v>224</v>
      </c>
      <c r="C49" s="53" t="s">
        <v>225</v>
      </c>
      <c r="D49" t="s">
        <v>280</v>
      </c>
      <c r="E49" t="s">
        <v>231</v>
      </c>
      <c r="F49">
        <v>5003</v>
      </c>
    </row>
    <row r="50" spans="1:6" x14ac:dyDescent="0.25">
      <c r="A50">
        <v>1101609</v>
      </c>
      <c r="B50" t="s">
        <v>224</v>
      </c>
      <c r="C50" s="53" t="s">
        <v>225</v>
      </c>
      <c r="D50" t="s">
        <v>281</v>
      </c>
      <c r="E50" t="s">
        <v>235</v>
      </c>
      <c r="F50">
        <v>11347</v>
      </c>
    </row>
    <row r="51" spans="1:6" x14ac:dyDescent="0.25">
      <c r="A51">
        <v>1101708</v>
      </c>
      <c r="B51" t="s">
        <v>224</v>
      </c>
      <c r="C51" s="53" t="s">
        <v>225</v>
      </c>
      <c r="D51" t="s">
        <v>282</v>
      </c>
      <c r="E51" t="s">
        <v>235</v>
      </c>
      <c r="F51">
        <v>13293</v>
      </c>
    </row>
    <row r="52" spans="1:6" x14ac:dyDescent="0.25">
      <c r="A52">
        <v>1101757</v>
      </c>
      <c r="B52" t="s">
        <v>224</v>
      </c>
      <c r="C52" s="53" t="s">
        <v>225</v>
      </c>
      <c r="D52" t="s">
        <v>283</v>
      </c>
      <c r="E52" t="s">
        <v>235</v>
      </c>
      <c r="F52">
        <v>10843</v>
      </c>
    </row>
    <row r="53" spans="1:6" x14ac:dyDescent="0.25">
      <c r="A53">
        <v>1101807</v>
      </c>
      <c r="B53" t="s">
        <v>224</v>
      </c>
      <c r="C53" s="53" t="s">
        <v>225</v>
      </c>
      <c r="D53" t="s">
        <v>284</v>
      </c>
      <c r="E53" t="s">
        <v>231</v>
      </c>
      <c r="F53">
        <v>8231</v>
      </c>
    </row>
    <row r="54" spans="1:6" x14ac:dyDescent="0.25">
      <c r="A54">
        <v>1200013</v>
      </c>
      <c r="B54" t="s">
        <v>224</v>
      </c>
      <c r="C54" s="53" t="s">
        <v>285</v>
      </c>
      <c r="D54" t="s">
        <v>286</v>
      </c>
      <c r="E54" t="s">
        <v>235</v>
      </c>
      <c r="F54">
        <v>13869</v>
      </c>
    </row>
    <row r="55" spans="1:6" x14ac:dyDescent="0.25">
      <c r="A55">
        <v>1200054</v>
      </c>
      <c r="B55" t="s">
        <v>224</v>
      </c>
      <c r="C55" s="53" t="s">
        <v>285</v>
      </c>
      <c r="D55" t="s">
        <v>287</v>
      </c>
      <c r="E55" t="s">
        <v>231</v>
      </c>
      <c r="F55">
        <v>6738</v>
      </c>
    </row>
    <row r="56" spans="1:6" x14ac:dyDescent="0.25">
      <c r="A56">
        <v>1200104</v>
      </c>
      <c r="B56" t="s">
        <v>224</v>
      </c>
      <c r="C56" s="53" t="s">
        <v>285</v>
      </c>
      <c r="D56" t="s">
        <v>288</v>
      </c>
      <c r="E56" t="s">
        <v>227</v>
      </c>
      <c r="F56">
        <v>23849</v>
      </c>
    </row>
    <row r="57" spans="1:6" x14ac:dyDescent="0.25">
      <c r="A57">
        <v>1200138</v>
      </c>
      <c r="B57" t="s">
        <v>224</v>
      </c>
      <c r="C57" s="53" t="s">
        <v>285</v>
      </c>
      <c r="D57" t="s">
        <v>289</v>
      </c>
      <c r="E57" t="s">
        <v>231</v>
      </c>
      <c r="F57">
        <v>9339</v>
      </c>
    </row>
    <row r="58" spans="1:6" x14ac:dyDescent="0.25">
      <c r="A58">
        <v>1200179</v>
      </c>
      <c r="B58" t="s">
        <v>224</v>
      </c>
      <c r="C58" s="53" t="s">
        <v>285</v>
      </c>
      <c r="D58" t="s">
        <v>290</v>
      </c>
      <c r="E58" t="s">
        <v>235</v>
      </c>
      <c r="F58">
        <v>10498</v>
      </c>
    </row>
    <row r="59" spans="1:6" x14ac:dyDescent="0.25">
      <c r="A59">
        <v>1200203</v>
      </c>
      <c r="B59" t="s">
        <v>224</v>
      </c>
      <c r="C59" s="53" t="s">
        <v>285</v>
      </c>
      <c r="D59" t="s">
        <v>291</v>
      </c>
      <c r="E59" t="s">
        <v>233</v>
      </c>
      <c r="F59">
        <v>81519</v>
      </c>
    </row>
    <row r="60" spans="1:6" x14ac:dyDescent="0.25">
      <c r="A60">
        <v>1200252</v>
      </c>
      <c r="B60" t="s">
        <v>224</v>
      </c>
      <c r="C60" s="53" t="s">
        <v>285</v>
      </c>
      <c r="D60" t="s">
        <v>292</v>
      </c>
      <c r="E60" t="s">
        <v>235</v>
      </c>
      <c r="F60">
        <v>16731</v>
      </c>
    </row>
    <row r="61" spans="1:6" x14ac:dyDescent="0.25">
      <c r="A61">
        <v>1200302</v>
      </c>
      <c r="B61" t="s">
        <v>224</v>
      </c>
      <c r="C61" s="53" t="s">
        <v>285</v>
      </c>
      <c r="D61" t="s">
        <v>293</v>
      </c>
      <c r="E61" t="s">
        <v>227</v>
      </c>
      <c r="F61">
        <v>32385</v>
      </c>
    </row>
    <row r="62" spans="1:6" x14ac:dyDescent="0.25">
      <c r="A62">
        <v>1200328</v>
      </c>
      <c r="B62" t="s">
        <v>224</v>
      </c>
      <c r="C62" s="53" t="s">
        <v>285</v>
      </c>
      <c r="D62" t="s">
        <v>294</v>
      </c>
      <c r="E62" t="s">
        <v>231</v>
      </c>
      <c r="F62">
        <v>7509</v>
      </c>
    </row>
    <row r="63" spans="1:6" x14ac:dyDescent="0.25">
      <c r="A63">
        <v>1200336</v>
      </c>
      <c r="B63" t="s">
        <v>224</v>
      </c>
      <c r="C63" s="53" t="s">
        <v>285</v>
      </c>
      <c r="D63" t="s">
        <v>295</v>
      </c>
      <c r="E63" t="s">
        <v>235</v>
      </c>
      <c r="F63">
        <v>17173</v>
      </c>
    </row>
    <row r="64" spans="1:6" x14ac:dyDescent="0.25">
      <c r="A64">
        <v>1200344</v>
      </c>
      <c r="B64" t="s">
        <v>224</v>
      </c>
      <c r="C64" s="53" t="s">
        <v>285</v>
      </c>
      <c r="D64" t="s">
        <v>296</v>
      </c>
      <c r="E64" t="s">
        <v>231</v>
      </c>
      <c r="F64">
        <v>8641</v>
      </c>
    </row>
    <row r="65" spans="1:6" x14ac:dyDescent="0.25">
      <c r="A65">
        <v>1200351</v>
      </c>
      <c r="B65" t="s">
        <v>224</v>
      </c>
      <c r="C65" s="53" t="s">
        <v>285</v>
      </c>
      <c r="D65" t="s">
        <v>297</v>
      </c>
      <c r="E65" t="s">
        <v>235</v>
      </c>
      <c r="F65">
        <v>16895</v>
      </c>
    </row>
    <row r="66" spans="1:6" x14ac:dyDescent="0.25">
      <c r="A66">
        <v>1200385</v>
      </c>
      <c r="B66" t="s">
        <v>224</v>
      </c>
      <c r="C66" s="53" t="s">
        <v>285</v>
      </c>
      <c r="D66" t="s">
        <v>298</v>
      </c>
      <c r="E66" t="s">
        <v>235</v>
      </c>
      <c r="F66">
        <v>18159</v>
      </c>
    </row>
    <row r="67" spans="1:6" x14ac:dyDescent="0.25">
      <c r="A67">
        <v>1200393</v>
      </c>
      <c r="B67" t="s">
        <v>224</v>
      </c>
      <c r="C67" s="53" t="s">
        <v>285</v>
      </c>
      <c r="D67" t="s">
        <v>299</v>
      </c>
      <c r="E67" t="s">
        <v>235</v>
      </c>
      <c r="F67">
        <v>10759</v>
      </c>
    </row>
    <row r="68" spans="1:6" x14ac:dyDescent="0.25">
      <c r="A68">
        <v>1200401</v>
      </c>
      <c r="B68" t="s">
        <v>224</v>
      </c>
      <c r="C68" s="53" t="s">
        <v>285</v>
      </c>
      <c r="D68" t="s">
        <v>300</v>
      </c>
      <c r="E68" t="s">
        <v>229</v>
      </c>
      <c r="F68">
        <v>370550</v>
      </c>
    </row>
    <row r="69" spans="1:6" x14ac:dyDescent="0.25">
      <c r="A69">
        <v>1200427</v>
      </c>
      <c r="B69" t="s">
        <v>224</v>
      </c>
      <c r="C69" s="53" t="s">
        <v>285</v>
      </c>
      <c r="D69" t="s">
        <v>301</v>
      </c>
      <c r="E69" t="s">
        <v>235</v>
      </c>
      <c r="F69">
        <v>16974</v>
      </c>
    </row>
    <row r="70" spans="1:6" x14ac:dyDescent="0.25">
      <c r="A70">
        <v>1200435</v>
      </c>
      <c r="B70" t="s">
        <v>224</v>
      </c>
      <c r="C70" s="53" t="s">
        <v>285</v>
      </c>
      <c r="D70" t="s">
        <v>302</v>
      </c>
      <c r="E70" t="s">
        <v>231</v>
      </c>
      <c r="F70">
        <v>5809</v>
      </c>
    </row>
    <row r="71" spans="1:6" x14ac:dyDescent="0.25">
      <c r="A71">
        <v>1200450</v>
      </c>
      <c r="B71" t="s">
        <v>224</v>
      </c>
      <c r="C71" s="53" t="s">
        <v>285</v>
      </c>
      <c r="D71" t="s">
        <v>303</v>
      </c>
      <c r="E71" t="s">
        <v>227</v>
      </c>
      <c r="F71">
        <v>21182</v>
      </c>
    </row>
    <row r="72" spans="1:6" x14ac:dyDescent="0.25">
      <c r="A72">
        <v>1200500</v>
      </c>
      <c r="B72" t="s">
        <v>224</v>
      </c>
      <c r="C72" s="53" t="s">
        <v>285</v>
      </c>
      <c r="D72" t="s">
        <v>304</v>
      </c>
      <c r="E72" t="s">
        <v>227</v>
      </c>
      <c r="F72">
        <v>41750</v>
      </c>
    </row>
    <row r="73" spans="1:6" x14ac:dyDescent="0.25">
      <c r="A73">
        <v>1200609</v>
      </c>
      <c r="B73" t="s">
        <v>224</v>
      </c>
      <c r="C73" s="53" t="s">
        <v>285</v>
      </c>
      <c r="D73" t="s">
        <v>305</v>
      </c>
      <c r="E73" t="s">
        <v>227</v>
      </c>
      <c r="F73">
        <v>38819</v>
      </c>
    </row>
    <row r="74" spans="1:6" x14ac:dyDescent="0.25">
      <c r="A74">
        <v>1200708</v>
      </c>
      <c r="B74" t="s">
        <v>224</v>
      </c>
      <c r="C74" s="53" t="s">
        <v>285</v>
      </c>
      <c r="D74" t="s">
        <v>306</v>
      </c>
      <c r="E74" t="s">
        <v>235</v>
      </c>
      <c r="F74">
        <v>17608</v>
      </c>
    </row>
    <row r="75" spans="1:6" x14ac:dyDescent="0.25">
      <c r="A75">
        <v>1200807</v>
      </c>
      <c r="B75" t="s">
        <v>224</v>
      </c>
      <c r="C75" s="53" t="s">
        <v>285</v>
      </c>
      <c r="D75" t="s">
        <v>307</v>
      </c>
      <c r="E75" t="s">
        <v>235</v>
      </c>
      <c r="F75">
        <v>16757</v>
      </c>
    </row>
    <row r="76" spans="1:6" x14ac:dyDescent="0.25">
      <c r="A76">
        <v>1300029</v>
      </c>
      <c r="B76" t="s">
        <v>224</v>
      </c>
      <c r="C76" s="53" t="s">
        <v>308</v>
      </c>
      <c r="D76" t="s">
        <v>309</v>
      </c>
      <c r="E76" t="s">
        <v>235</v>
      </c>
      <c r="F76">
        <v>15545</v>
      </c>
    </row>
    <row r="77" spans="1:6" x14ac:dyDescent="0.25">
      <c r="A77">
        <v>1300060</v>
      </c>
      <c r="B77" t="s">
        <v>224</v>
      </c>
      <c r="C77" s="53" t="s">
        <v>308</v>
      </c>
      <c r="D77" t="s">
        <v>310</v>
      </c>
      <c r="E77" t="s">
        <v>235</v>
      </c>
      <c r="F77">
        <v>10847</v>
      </c>
    </row>
    <row r="78" spans="1:6" x14ac:dyDescent="0.25">
      <c r="A78">
        <v>1300086</v>
      </c>
      <c r="B78" t="s">
        <v>224</v>
      </c>
      <c r="C78" s="53" t="s">
        <v>308</v>
      </c>
      <c r="D78" t="s">
        <v>311</v>
      </c>
      <c r="E78" t="s">
        <v>235</v>
      </c>
      <c r="F78">
        <v>12320</v>
      </c>
    </row>
    <row r="79" spans="1:6" x14ac:dyDescent="0.25">
      <c r="A79">
        <v>1300102</v>
      </c>
      <c r="B79" t="s">
        <v>224</v>
      </c>
      <c r="C79" s="53" t="s">
        <v>308</v>
      </c>
      <c r="D79" t="s">
        <v>312</v>
      </c>
      <c r="E79" t="s">
        <v>235</v>
      </c>
      <c r="F79">
        <v>19292</v>
      </c>
    </row>
    <row r="80" spans="1:6" x14ac:dyDescent="0.25">
      <c r="A80">
        <v>1300144</v>
      </c>
      <c r="B80" t="s">
        <v>224</v>
      </c>
      <c r="C80" s="53" t="s">
        <v>308</v>
      </c>
      <c r="D80" t="s">
        <v>313</v>
      </c>
      <c r="E80" t="s">
        <v>227</v>
      </c>
      <c r="F80">
        <v>20648</v>
      </c>
    </row>
    <row r="81" spans="1:6" x14ac:dyDescent="0.25">
      <c r="A81">
        <v>1300201</v>
      </c>
      <c r="B81" t="s">
        <v>224</v>
      </c>
      <c r="C81" s="53" t="s">
        <v>308</v>
      </c>
      <c r="D81" t="s">
        <v>314</v>
      </c>
      <c r="E81" t="s">
        <v>235</v>
      </c>
      <c r="F81">
        <v>18133</v>
      </c>
    </row>
    <row r="82" spans="1:6" x14ac:dyDescent="0.25">
      <c r="A82">
        <v>1300300</v>
      </c>
      <c r="B82" t="s">
        <v>224</v>
      </c>
      <c r="C82" s="53" t="s">
        <v>308</v>
      </c>
      <c r="D82" t="s">
        <v>315</v>
      </c>
      <c r="E82" t="s">
        <v>227</v>
      </c>
      <c r="F82">
        <v>37033</v>
      </c>
    </row>
    <row r="83" spans="1:6" x14ac:dyDescent="0.25">
      <c r="A83">
        <v>1300409</v>
      </c>
      <c r="B83" t="s">
        <v>224</v>
      </c>
      <c r="C83" s="53" t="s">
        <v>308</v>
      </c>
      <c r="D83" t="s">
        <v>316</v>
      </c>
      <c r="E83" t="s">
        <v>227</v>
      </c>
      <c r="F83">
        <v>27433</v>
      </c>
    </row>
    <row r="84" spans="1:6" x14ac:dyDescent="0.25">
      <c r="A84">
        <v>1300508</v>
      </c>
      <c r="B84" t="s">
        <v>224</v>
      </c>
      <c r="C84" s="53" t="s">
        <v>308</v>
      </c>
      <c r="D84" t="s">
        <v>317</v>
      </c>
      <c r="E84" t="s">
        <v>227</v>
      </c>
      <c r="F84">
        <v>30658</v>
      </c>
    </row>
    <row r="85" spans="1:6" x14ac:dyDescent="0.25">
      <c r="A85">
        <v>1300607</v>
      </c>
      <c r="B85" t="s">
        <v>224</v>
      </c>
      <c r="C85" s="53" t="s">
        <v>308</v>
      </c>
      <c r="D85" t="s">
        <v>318</v>
      </c>
      <c r="E85" t="s">
        <v>227</v>
      </c>
      <c r="F85">
        <v>39484</v>
      </c>
    </row>
    <row r="86" spans="1:6" x14ac:dyDescent="0.25">
      <c r="A86">
        <v>1300631</v>
      </c>
      <c r="B86" t="s">
        <v>224</v>
      </c>
      <c r="C86" s="53" t="s">
        <v>308</v>
      </c>
      <c r="D86" t="s">
        <v>319</v>
      </c>
      <c r="E86" t="s">
        <v>235</v>
      </c>
      <c r="F86">
        <v>18171</v>
      </c>
    </row>
    <row r="87" spans="1:6" x14ac:dyDescent="0.25">
      <c r="A87">
        <v>1300680</v>
      </c>
      <c r="B87" t="s">
        <v>224</v>
      </c>
      <c r="C87" s="53" t="s">
        <v>308</v>
      </c>
      <c r="D87" t="s">
        <v>320</v>
      </c>
      <c r="E87" t="s">
        <v>235</v>
      </c>
      <c r="F87">
        <v>17668</v>
      </c>
    </row>
    <row r="88" spans="1:6" x14ac:dyDescent="0.25">
      <c r="A88">
        <v>1300706</v>
      </c>
      <c r="B88" t="s">
        <v>224</v>
      </c>
      <c r="C88" s="53" t="s">
        <v>308</v>
      </c>
      <c r="D88" t="s">
        <v>321</v>
      </c>
      <c r="E88" t="s">
        <v>227</v>
      </c>
      <c r="F88">
        <v>33498</v>
      </c>
    </row>
    <row r="89" spans="1:6" x14ac:dyDescent="0.25">
      <c r="A89">
        <v>1300805</v>
      </c>
      <c r="B89" t="s">
        <v>224</v>
      </c>
      <c r="C89" s="53" t="s">
        <v>308</v>
      </c>
      <c r="D89" t="s">
        <v>322</v>
      </c>
      <c r="E89" t="s">
        <v>227</v>
      </c>
      <c r="F89">
        <v>39292</v>
      </c>
    </row>
    <row r="90" spans="1:6" x14ac:dyDescent="0.25">
      <c r="A90">
        <v>1300839</v>
      </c>
      <c r="B90" t="s">
        <v>224</v>
      </c>
      <c r="C90" s="53" t="s">
        <v>308</v>
      </c>
      <c r="D90" t="s">
        <v>323</v>
      </c>
      <c r="E90" t="s">
        <v>235</v>
      </c>
      <c r="F90">
        <v>12420</v>
      </c>
    </row>
    <row r="91" spans="1:6" x14ac:dyDescent="0.25">
      <c r="A91">
        <v>1300904</v>
      </c>
      <c r="B91" t="s">
        <v>224</v>
      </c>
      <c r="C91" s="53" t="s">
        <v>308</v>
      </c>
      <c r="D91" t="s">
        <v>324</v>
      </c>
      <c r="E91" t="s">
        <v>235</v>
      </c>
      <c r="F91">
        <v>15130</v>
      </c>
    </row>
    <row r="92" spans="1:6" x14ac:dyDescent="0.25">
      <c r="A92">
        <v>1301001</v>
      </c>
      <c r="B92" t="s">
        <v>224</v>
      </c>
      <c r="C92" s="53" t="s">
        <v>308</v>
      </c>
      <c r="D92" t="s">
        <v>325</v>
      </c>
      <c r="E92" t="s">
        <v>227</v>
      </c>
      <c r="F92">
        <v>27880</v>
      </c>
    </row>
    <row r="93" spans="1:6" x14ac:dyDescent="0.25">
      <c r="A93">
        <v>1301100</v>
      </c>
      <c r="B93" t="s">
        <v>224</v>
      </c>
      <c r="C93" s="53" t="s">
        <v>308</v>
      </c>
      <c r="D93" t="s">
        <v>326</v>
      </c>
      <c r="E93" t="s">
        <v>227</v>
      </c>
      <c r="F93">
        <v>36435</v>
      </c>
    </row>
    <row r="94" spans="1:6" x14ac:dyDescent="0.25">
      <c r="A94">
        <v>1301159</v>
      </c>
      <c r="B94" t="s">
        <v>224</v>
      </c>
      <c r="C94" s="53" t="s">
        <v>308</v>
      </c>
      <c r="D94" t="s">
        <v>327</v>
      </c>
      <c r="E94" t="s">
        <v>227</v>
      </c>
      <c r="F94">
        <v>27981</v>
      </c>
    </row>
    <row r="95" spans="1:6" x14ac:dyDescent="0.25">
      <c r="A95">
        <v>1301209</v>
      </c>
      <c r="B95" t="s">
        <v>224</v>
      </c>
      <c r="C95" s="53" t="s">
        <v>308</v>
      </c>
      <c r="D95" t="s">
        <v>328</v>
      </c>
      <c r="E95" t="s">
        <v>233</v>
      </c>
      <c r="F95">
        <v>83078</v>
      </c>
    </row>
    <row r="96" spans="1:6" x14ac:dyDescent="0.25">
      <c r="A96">
        <v>1301308</v>
      </c>
      <c r="B96" t="s">
        <v>224</v>
      </c>
      <c r="C96" s="53" t="s">
        <v>308</v>
      </c>
      <c r="D96" t="s">
        <v>329</v>
      </c>
      <c r="E96" t="s">
        <v>227</v>
      </c>
      <c r="F96">
        <v>26777</v>
      </c>
    </row>
    <row r="97" spans="1:6" x14ac:dyDescent="0.25">
      <c r="A97">
        <v>1301407</v>
      </c>
      <c r="B97" t="s">
        <v>224</v>
      </c>
      <c r="C97" s="53" t="s">
        <v>308</v>
      </c>
      <c r="D97" t="s">
        <v>330</v>
      </c>
      <c r="E97" t="s">
        <v>227</v>
      </c>
      <c r="F97">
        <v>34025</v>
      </c>
    </row>
    <row r="98" spans="1:6" x14ac:dyDescent="0.25">
      <c r="A98">
        <v>1301506</v>
      </c>
      <c r="B98" t="s">
        <v>224</v>
      </c>
      <c r="C98" s="53" t="s">
        <v>308</v>
      </c>
      <c r="D98" t="s">
        <v>331</v>
      </c>
      <c r="E98" t="s">
        <v>235</v>
      </c>
      <c r="F98">
        <v>18786</v>
      </c>
    </row>
    <row r="99" spans="1:6" x14ac:dyDescent="0.25">
      <c r="A99">
        <v>1301605</v>
      </c>
      <c r="B99" t="s">
        <v>224</v>
      </c>
      <c r="C99" s="53" t="s">
        <v>308</v>
      </c>
      <c r="D99" t="s">
        <v>332</v>
      </c>
      <c r="E99" t="s">
        <v>227</v>
      </c>
      <c r="F99">
        <v>20742</v>
      </c>
    </row>
    <row r="100" spans="1:6" x14ac:dyDescent="0.25">
      <c r="A100">
        <v>1301654</v>
      </c>
      <c r="B100" t="s">
        <v>224</v>
      </c>
      <c r="C100" s="53" t="s">
        <v>308</v>
      </c>
      <c r="D100" t="s">
        <v>333</v>
      </c>
      <c r="E100" t="s">
        <v>235</v>
      </c>
      <c r="F100">
        <v>15826</v>
      </c>
    </row>
    <row r="101" spans="1:6" x14ac:dyDescent="0.25">
      <c r="A101">
        <v>1301704</v>
      </c>
      <c r="B101" t="s">
        <v>224</v>
      </c>
      <c r="C101" s="53" t="s">
        <v>308</v>
      </c>
      <c r="D101" t="s">
        <v>334</v>
      </c>
      <c r="E101" t="s">
        <v>233</v>
      </c>
      <c r="F101">
        <v>51302</v>
      </c>
    </row>
    <row r="102" spans="1:6" x14ac:dyDescent="0.25">
      <c r="A102">
        <v>1301803</v>
      </c>
      <c r="B102" t="s">
        <v>224</v>
      </c>
      <c r="C102" s="53" t="s">
        <v>308</v>
      </c>
      <c r="D102" t="s">
        <v>335</v>
      </c>
      <c r="E102" t="s">
        <v>227</v>
      </c>
      <c r="F102">
        <v>26860</v>
      </c>
    </row>
    <row r="103" spans="1:6" x14ac:dyDescent="0.25">
      <c r="A103">
        <v>1301852</v>
      </c>
      <c r="B103" t="s">
        <v>224</v>
      </c>
      <c r="C103" s="53" t="s">
        <v>308</v>
      </c>
      <c r="D103" t="s">
        <v>336</v>
      </c>
      <c r="E103" t="s">
        <v>227</v>
      </c>
      <c r="F103">
        <v>45984</v>
      </c>
    </row>
    <row r="104" spans="1:6" x14ac:dyDescent="0.25">
      <c r="A104">
        <v>1301902</v>
      </c>
      <c r="B104" t="s">
        <v>224</v>
      </c>
      <c r="C104" s="53" t="s">
        <v>308</v>
      </c>
      <c r="D104" t="s">
        <v>337</v>
      </c>
      <c r="E104" t="s">
        <v>233</v>
      </c>
      <c r="F104">
        <v>97122</v>
      </c>
    </row>
    <row r="105" spans="1:6" x14ac:dyDescent="0.25">
      <c r="A105">
        <v>1301951</v>
      </c>
      <c r="B105" t="s">
        <v>224</v>
      </c>
      <c r="C105" s="53" t="s">
        <v>308</v>
      </c>
      <c r="D105" t="s">
        <v>338</v>
      </c>
      <c r="E105" t="s">
        <v>231</v>
      </c>
      <c r="F105">
        <v>8179</v>
      </c>
    </row>
    <row r="106" spans="1:6" x14ac:dyDescent="0.25">
      <c r="A106">
        <v>1302009</v>
      </c>
      <c r="B106" t="s">
        <v>224</v>
      </c>
      <c r="C106" s="53" t="s">
        <v>308</v>
      </c>
      <c r="D106" t="s">
        <v>339</v>
      </c>
      <c r="E106" t="s">
        <v>231</v>
      </c>
      <c r="F106">
        <v>8953</v>
      </c>
    </row>
    <row r="107" spans="1:6" x14ac:dyDescent="0.25">
      <c r="A107">
        <v>1302108</v>
      </c>
      <c r="B107" t="s">
        <v>224</v>
      </c>
      <c r="C107" s="53" t="s">
        <v>308</v>
      </c>
      <c r="D107" t="s">
        <v>340</v>
      </c>
      <c r="E107" t="s">
        <v>231</v>
      </c>
      <c r="F107">
        <v>5125</v>
      </c>
    </row>
    <row r="108" spans="1:6" x14ac:dyDescent="0.25">
      <c r="A108">
        <v>1302207</v>
      </c>
      <c r="B108" t="s">
        <v>224</v>
      </c>
      <c r="C108" s="53" t="s">
        <v>308</v>
      </c>
      <c r="D108" t="s">
        <v>341</v>
      </c>
      <c r="E108" t="s">
        <v>235</v>
      </c>
      <c r="F108">
        <v>13198</v>
      </c>
    </row>
    <row r="109" spans="1:6" x14ac:dyDescent="0.25">
      <c r="A109">
        <v>1302306</v>
      </c>
      <c r="B109" t="s">
        <v>224</v>
      </c>
      <c r="C109" s="53" t="s">
        <v>308</v>
      </c>
      <c r="D109" t="s">
        <v>342</v>
      </c>
      <c r="E109" t="s">
        <v>235</v>
      </c>
      <c r="F109">
        <v>16585</v>
      </c>
    </row>
    <row r="110" spans="1:6" x14ac:dyDescent="0.25">
      <c r="A110">
        <v>1302405</v>
      </c>
      <c r="B110" t="s">
        <v>224</v>
      </c>
      <c r="C110" s="53" t="s">
        <v>308</v>
      </c>
      <c r="D110" t="s">
        <v>343</v>
      </c>
      <c r="E110" t="s">
        <v>227</v>
      </c>
      <c r="F110">
        <v>43263</v>
      </c>
    </row>
    <row r="111" spans="1:6" x14ac:dyDescent="0.25">
      <c r="A111">
        <v>1302504</v>
      </c>
      <c r="B111" t="s">
        <v>224</v>
      </c>
      <c r="C111" s="53" t="s">
        <v>308</v>
      </c>
      <c r="D111" t="s">
        <v>344</v>
      </c>
      <c r="E111" t="s">
        <v>233</v>
      </c>
      <c r="F111">
        <v>94175</v>
      </c>
    </row>
    <row r="112" spans="1:6" x14ac:dyDescent="0.25">
      <c r="A112">
        <v>1302553</v>
      </c>
      <c r="B112" t="s">
        <v>224</v>
      </c>
      <c r="C112" s="53" t="s">
        <v>308</v>
      </c>
      <c r="D112" t="s">
        <v>345</v>
      </c>
      <c r="E112" t="s">
        <v>227</v>
      </c>
      <c r="F112">
        <v>28413</v>
      </c>
    </row>
    <row r="113" spans="1:6" x14ac:dyDescent="0.25">
      <c r="A113">
        <v>1302603</v>
      </c>
      <c r="B113" t="s">
        <v>224</v>
      </c>
      <c r="C113" s="53" t="s">
        <v>308</v>
      </c>
      <c r="D113" t="s">
        <v>346</v>
      </c>
      <c r="E113" t="s">
        <v>248</v>
      </c>
      <c r="F113">
        <v>2057711</v>
      </c>
    </row>
    <row r="114" spans="1:6" x14ac:dyDescent="0.25">
      <c r="A114">
        <v>1302702</v>
      </c>
      <c r="B114" t="s">
        <v>224</v>
      </c>
      <c r="C114" s="53" t="s">
        <v>308</v>
      </c>
      <c r="D114" t="s">
        <v>347</v>
      </c>
      <c r="E114" t="s">
        <v>233</v>
      </c>
      <c r="F114">
        <v>53053</v>
      </c>
    </row>
    <row r="115" spans="1:6" x14ac:dyDescent="0.25">
      <c r="A115">
        <v>1302801</v>
      </c>
      <c r="B115" t="s">
        <v>224</v>
      </c>
      <c r="C115" s="53" t="s">
        <v>308</v>
      </c>
      <c r="D115" t="s">
        <v>348</v>
      </c>
      <c r="E115" t="s">
        <v>235</v>
      </c>
      <c r="F115">
        <v>18423</v>
      </c>
    </row>
    <row r="116" spans="1:6" x14ac:dyDescent="0.25">
      <c r="A116">
        <v>1302900</v>
      </c>
      <c r="B116" t="s">
        <v>224</v>
      </c>
      <c r="C116" s="53" t="s">
        <v>308</v>
      </c>
      <c r="D116" t="s">
        <v>349</v>
      </c>
      <c r="E116" t="s">
        <v>233</v>
      </c>
      <c r="F116">
        <v>59983</v>
      </c>
    </row>
    <row r="117" spans="1:6" x14ac:dyDescent="0.25">
      <c r="A117">
        <v>1303007</v>
      </c>
      <c r="B117" t="s">
        <v>224</v>
      </c>
      <c r="C117" s="53" t="s">
        <v>308</v>
      </c>
      <c r="D117" t="s">
        <v>350</v>
      </c>
      <c r="E117" t="s">
        <v>227</v>
      </c>
      <c r="F117">
        <v>20358</v>
      </c>
    </row>
    <row r="118" spans="1:6" x14ac:dyDescent="0.25">
      <c r="A118">
        <v>1303106</v>
      </c>
      <c r="B118" t="s">
        <v>224</v>
      </c>
      <c r="C118" s="53" t="s">
        <v>308</v>
      </c>
      <c r="D118" t="s">
        <v>351</v>
      </c>
      <c r="E118" t="s">
        <v>227</v>
      </c>
      <c r="F118">
        <v>35156</v>
      </c>
    </row>
    <row r="119" spans="1:6" x14ac:dyDescent="0.25">
      <c r="A119">
        <v>1303205</v>
      </c>
      <c r="B119" t="s">
        <v>224</v>
      </c>
      <c r="C119" s="53" t="s">
        <v>308</v>
      </c>
      <c r="D119" t="s">
        <v>352</v>
      </c>
      <c r="E119" t="s">
        <v>235</v>
      </c>
      <c r="F119">
        <v>17671</v>
      </c>
    </row>
    <row r="120" spans="1:6" x14ac:dyDescent="0.25">
      <c r="A120">
        <v>1303304</v>
      </c>
      <c r="B120" t="s">
        <v>224</v>
      </c>
      <c r="C120" s="53" t="s">
        <v>308</v>
      </c>
      <c r="D120" t="s">
        <v>353</v>
      </c>
      <c r="E120" t="s">
        <v>227</v>
      </c>
      <c r="F120">
        <v>24315</v>
      </c>
    </row>
    <row r="121" spans="1:6" x14ac:dyDescent="0.25">
      <c r="A121">
        <v>1303403</v>
      </c>
      <c r="B121" t="s">
        <v>224</v>
      </c>
      <c r="C121" s="53" t="s">
        <v>308</v>
      </c>
      <c r="D121" t="s">
        <v>354</v>
      </c>
      <c r="E121" t="s">
        <v>229</v>
      </c>
      <c r="F121">
        <v>111575</v>
      </c>
    </row>
    <row r="122" spans="1:6" x14ac:dyDescent="0.25">
      <c r="A122">
        <v>1303502</v>
      </c>
      <c r="B122" t="s">
        <v>224</v>
      </c>
      <c r="C122" s="53" t="s">
        <v>308</v>
      </c>
      <c r="D122" t="s">
        <v>355</v>
      </c>
      <c r="E122" t="s">
        <v>235</v>
      </c>
      <c r="F122">
        <v>19378</v>
      </c>
    </row>
    <row r="123" spans="1:6" x14ac:dyDescent="0.25">
      <c r="A123">
        <v>1303536</v>
      </c>
      <c r="B123" t="s">
        <v>224</v>
      </c>
      <c r="C123" s="53" t="s">
        <v>308</v>
      </c>
      <c r="D123" t="s">
        <v>356</v>
      </c>
      <c r="E123" t="s">
        <v>227</v>
      </c>
      <c r="F123">
        <v>32812</v>
      </c>
    </row>
    <row r="124" spans="1:6" x14ac:dyDescent="0.25">
      <c r="A124">
        <v>1303569</v>
      </c>
      <c r="B124" t="s">
        <v>224</v>
      </c>
      <c r="C124" s="53" t="s">
        <v>308</v>
      </c>
      <c r="D124" t="s">
        <v>357</v>
      </c>
      <c r="E124" t="s">
        <v>227</v>
      </c>
      <c r="F124">
        <v>30530</v>
      </c>
    </row>
    <row r="125" spans="1:6" x14ac:dyDescent="0.25">
      <c r="A125">
        <v>1303601</v>
      </c>
      <c r="B125" t="s">
        <v>224</v>
      </c>
      <c r="C125" s="53" t="s">
        <v>308</v>
      </c>
      <c r="D125" t="s">
        <v>358</v>
      </c>
      <c r="E125" t="s">
        <v>227</v>
      </c>
      <c r="F125">
        <v>22404</v>
      </c>
    </row>
    <row r="126" spans="1:6" x14ac:dyDescent="0.25">
      <c r="A126">
        <v>1303700</v>
      </c>
      <c r="B126" t="s">
        <v>224</v>
      </c>
      <c r="C126" s="53" t="s">
        <v>308</v>
      </c>
      <c r="D126" t="s">
        <v>359</v>
      </c>
      <c r="E126" t="s">
        <v>227</v>
      </c>
      <c r="F126">
        <v>23688</v>
      </c>
    </row>
    <row r="127" spans="1:6" x14ac:dyDescent="0.25">
      <c r="A127">
        <v>1303809</v>
      </c>
      <c r="B127" t="s">
        <v>224</v>
      </c>
      <c r="C127" s="53" t="s">
        <v>308</v>
      </c>
      <c r="D127" t="s">
        <v>360</v>
      </c>
      <c r="E127" t="s">
        <v>227</v>
      </c>
      <c r="F127">
        <v>43094</v>
      </c>
    </row>
    <row r="128" spans="1:6" x14ac:dyDescent="0.25">
      <c r="A128">
        <v>1303908</v>
      </c>
      <c r="B128" t="s">
        <v>224</v>
      </c>
      <c r="C128" s="53" t="s">
        <v>308</v>
      </c>
      <c r="D128" t="s">
        <v>361</v>
      </c>
      <c r="E128" t="s">
        <v>227</v>
      </c>
      <c r="F128">
        <v>36536</v>
      </c>
    </row>
    <row r="129" spans="1:6" x14ac:dyDescent="0.25">
      <c r="A129">
        <v>1303957</v>
      </c>
      <c r="B129" t="s">
        <v>224</v>
      </c>
      <c r="C129" s="53" t="s">
        <v>308</v>
      </c>
      <c r="D129" t="s">
        <v>362</v>
      </c>
      <c r="E129" t="s">
        <v>235</v>
      </c>
      <c r="F129">
        <v>12781</v>
      </c>
    </row>
    <row r="130" spans="1:6" x14ac:dyDescent="0.25">
      <c r="A130">
        <v>1304005</v>
      </c>
      <c r="B130" t="s">
        <v>224</v>
      </c>
      <c r="C130" s="53" t="s">
        <v>308</v>
      </c>
      <c r="D130" t="s">
        <v>363</v>
      </c>
      <c r="E130" t="s">
        <v>231</v>
      </c>
      <c r="F130">
        <v>9081</v>
      </c>
    </row>
    <row r="131" spans="1:6" x14ac:dyDescent="0.25">
      <c r="A131">
        <v>1304062</v>
      </c>
      <c r="B131" t="s">
        <v>224</v>
      </c>
      <c r="C131" s="53" t="s">
        <v>308</v>
      </c>
      <c r="D131" t="s">
        <v>364</v>
      </c>
      <c r="E131" t="s">
        <v>233</v>
      </c>
      <c r="F131">
        <v>61028</v>
      </c>
    </row>
    <row r="132" spans="1:6" x14ac:dyDescent="0.25">
      <c r="A132">
        <v>1304104</v>
      </c>
      <c r="B132" t="s">
        <v>224</v>
      </c>
      <c r="C132" s="53" t="s">
        <v>308</v>
      </c>
      <c r="D132" t="s">
        <v>365</v>
      </c>
      <c r="E132" t="s">
        <v>235</v>
      </c>
      <c r="F132">
        <v>18152</v>
      </c>
    </row>
    <row r="133" spans="1:6" x14ac:dyDescent="0.25">
      <c r="A133">
        <v>1304203</v>
      </c>
      <c r="B133" t="s">
        <v>224</v>
      </c>
      <c r="C133" s="53" t="s">
        <v>308</v>
      </c>
      <c r="D133" t="s">
        <v>366</v>
      </c>
      <c r="E133" t="s">
        <v>233</v>
      </c>
      <c r="F133">
        <v>62444</v>
      </c>
    </row>
    <row r="134" spans="1:6" x14ac:dyDescent="0.25">
      <c r="A134">
        <v>1304237</v>
      </c>
      <c r="B134" t="s">
        <v>224</v>
      </c>
      <c r="C134" s="53" t="s">
        <v>308</v>
      </c>
      <c r="D134" t="s">
        <v>367</v>
      </c>
      <c r="E134" t="s">
        <v>235</v>
      </c>
      <c r="F134">
        <v>18478</v>
      </c>
    </row>
    <row r="135" spans="1:6" x14ac:dyDescent="0.25">
      <c r="A135">
        <v>1304260</v>
      </c>
      <c r="B135" t="s">
        <v>224</v>
      </c>
      <c r="C135" s="53" t="s">
        <v>308</v>
      </c>
      <c r="D135" t="s">
        <v>368</v>
      </c>
      <c r="E135" t="s">
        <v>235</v>
      </c>
      <c r="F135">
        <v>13121</v>
      </c>
    </row>
    <row r="136" spans="1:6" x14ac:dyDescent="0.25">
      <c r="A136">
        <v>1304302</v>
      </c>
      <c r="B136" t="s">
        <v>224</v>
      </c>
      <c r="C136" s="53" t="s">
        <v>308</v>
      </c>
      <c r="D136" t="s">
        <v>369</v>
      </c>
      <c r="E136" t="s">
        <v>235</v>
      </c>
      <c r="F136">
        <v>17163</v>
      </c>
    </row>
    <row r="137" spans="1:6" x14ac:dyDescent="0.25">
      <c r="A137">
        <v>1304401</v>
      </c>
      <c r="B137" t="s">
        <v>224</v>
      </c>
      <c r="C137" s="53" t="s">
        <v>308</v>
      </c>
      <c r="D137" t="s">
        <v>370</v>
      </c>
      <c r="E137" t="s">
        <v>227</v>
      </c>
      <c r="F137">
        <v>21140</v>
      </c>
    </row>
    <row r="138" spans="1:6" x14ac:dyDescent="0.25">
      <c r="A138">
        <v>1400027</v>
      </c>
      <c r="B138" t="s">
        <v>224</v>
      </c>
      <c r="C138" s="53" t="s">
        <v>371</v>
      </c>
      <c r="D138" t="s">
        <v>372</v>
      </c>
      <c r="E138" t="s">
        <v>235</v>
      </c>
      <c r="F138">
        <v>11006</v>
      </c>
    </row>
    <row r="139" spans="1:6" x14ac:dyDescent="0.25">
      <c r="A139">
        <v>1400050</v>
      </c>
      <c r="B139" t="s">
        <v>224</v>
      </c>
      <c r="C139" s="53" t="s">
        <v>371</v>
      </c>
      <c r="D139" t="s">
        <v>373</v>
      </c>
      <c r="E139" t="s">
        <v>235</v>
      </c>
      <c r="F139">
        <v>16176</v>
      </c>
    </row>
    <row r="140" spans="1:6" x14ac:dyDescent="0.25">
      <c r="A140">
        <v>1400100</v>
      </c>
      <c r="B140" t="s">
        <v>224</v>
      </c>
      <c r="C140" s="53" t="s">
        <v>371</v>
      </c>
      <c r="D140" t="s">
        <v>374</v>
      </c>
      <c r="E140" t="s">
        <v>229</v>
      </c>
      <c r="F140">
        <v>320714</v>
      </c>
    </row>
    <row r="141" spans="1:6" x14ac:dyDescent="0.25">
      <c r="A141">
        <v>1400159</v>
      </c>
      <c r="B141" t="s">
        <v>224</v>
      </c>
      <c r="C141" s="53" t="s">
        <v>371</v>
      </c>
      <c r="D141" t="s">
        <v>375</v>
      </c>
      <c r="E141" t="s">
        <v>235</v>
      </c>
      <c r="F141">
        <v>11739</v>
      </c>
    </row>
    <row r="142" spans="1:6" x14ac:dyDescent="0.25">
      <c r="A142">
        <v>1400175</v>
      </c>
      <c r="B142" t="s">
        <v>224</v>
      </c>
      <c r="C142" s="53" t="s">
        <v>371</v>
      </c>
      <c r="D142" t="s">
        <v>376</v>
      </c>
      <c r="E142" t="s">
        <v>235</v>
      </c>
      <c r="F142">
        <v>16149</v>
      </c>
    </row>
    <row r="143" spans="1:6" x14ac:dyDescent="0.25">
      <c r="A143">
        <v>1400209</v>
      </c>
      <c r="B143" t="s">
        <v>224</v>
      </c>
      <c r="C143" s="53" t="s">
        <v>371</v>
      </c>
      <c r="D143" t="s">
        <v>377</v>
      </c>
      <c r="E143" t="s">
        <v>227</v>
      </c>
      <c r="F143">
        <v>20261</v>
      </c>
    </row>
    <row r="144" spans="1:6" x14ac:dyDescent="0.25">
      <c r="A144">
        <v>1400233</v>
      </c>
      <c r="B144" t="s">
        <v>224</v>
      </c>
      <c r="C144" s="53" t="s">
        <v>371</v>
      </c>
      <c r="D144" t="s">
        <v>378</v>
      </c>
      <c r="E144" t="s">
        <v>231</v>
      </c>
      <c r="F144">
        <v>9165</v>
      </c>
    </row>
    <row r="145" spans="1:6" x14ac:dyDescent="0.25">
      <c r="A145">
        <v>1400282</v>
      </c>
      <c r="B145" t="s">
        <v>224</v>
      </c>
      <c r="C145" s="53" t="s">
        <v>371</v>
      </c>
      <c r="D145" t="s">
        <v>379</v>
      </c>
      <c r="E145" t="s">
        <v>235</v>
      </c>
      <c r="F145">
        <v>10320</v>
      </c>
    </row>
    <row r="146" spans="1:6" x14ac:dyDescent="0.25">
      <c r="A146">
        <v>1400308</v>
      </c>
      <c r="B146" t="s">
        <v>224</v>
      </c>
      <c r="C146" s="53" t="s">
        <v>371</v>
      </c>
      <c r="D146" t="s">
        <v>380</v>
      </c>
      <c r="E146" t="s">
        <v>235</v>
      </c>
      <c r="F146">
        <v>16380</v>
      </c>
    </row>
    <row r="147" spans="1:6" x14ac:dyDescent="0.25">
      <c r="A147">
        <v>1400407</v>
      </c>
      <c r="B147" t="s">
        <v>224</v>
      </c>
      <c r="C147" s="53" t="s">
        <v>371</v>
      </c>
      <c r="D147" t="s">
        <v>381</v>
      </c>
      <c r="E147" t="s">
        <v>235</v>
      </c>
      <c r="F147">
        <v>10148</v>
      </c>
    </row>
    <row r="148" spans="1:6" x14ac:dyDescent="0.25">
      <c r="A148">
        <v>1400456</v>
      </c>
      <c r="B148" t="s">
        <v>224</v>
      </c>
      <c r="C148" s="53" t="s">
        <v>371</v>
      </c>
      <c r="D148" t="s">
        <v>382</v>
      </c>
      <c r="E148" t="s">
        <v>235</v>
      </c>
      <c r="F148">
        <v>11908</v>
      </c>
    </row>
    <row r="149" spans="1:6" x14ac:dyDescent="0.25">
      <c r="A149">
        <v>1400472</v>
      </c>
      <c r="B149" t="s">
        <v>224</v>
      </c>
      <c r="C149" s="53" t="s">
        <v>371</v>
      </c>
      <c r="D149" t="s">
        <v>383</v>
      </c>
      <c r="E149" t="s">
        <v>227</v>
      </c>
      <c r="F149">
        <v>27288</v>
      </c>
    </row>
    <row r="150" spans="1:6" x14ac:dyDescent="0.25">
      <c r="A150">
        <v>1400506</v>
      </c>
      <c r="B150" t="s">
        <v>224</v>
      </c>
      <c r="C150" s="53" t="s">
        <v>371</v>
      </c>
      <c r="D150" t="s">
        <v>384</v>
      </c>
      <c r="E150" t="s">
        <v>231</v>
      </c>
      <c r="F150">
        <v>7516</v>
      </c>
    </row>
    <row r="151" spans="1:6" x14ac:dyDescent="0.25">
      <c r="A151">
        <v>1400605</v>
      </c>
      <c r="B151" t="s">
        <v>224</v>
      </c>
      <c r="C151" s="53" t="s">
        <v>371</v>
      </c>
      <c r="D151" t="s">
        <v>385</v>
      </c>
      <c r="E151" t="s">
        <v>231</v>
      </c>
      <c r="F151">
        <v>7407</v>
      </c>
    </row>
    <row r="152" spans="1:6" x14ac:dyDescent="0.25">
      <c r="A152">
        <v>1400704</v>
      </c>
      <c r="B152" t="s">
        <v>224</v>
      </c>
      <c r="C152" s="53" t="s">
        <v>371</v>
      </c>
      <c r="D152" t="s">
        <v>386</v>
      </c>
      <c r="E152" t="s">
        <v>231</v>
      </c>
      <c r="F152">
        <v>9488</v>
      </c>
    </row>
    <row r="153" spans="1:6" x14ac:dyDescent="0.25">
      <c r="A153">
        <v>1500107</v>
      </c>
      <c r="B153" t="s">
        <v>224</v>
      </c>
      <c r="C153" s="53" t="s">
        <v>387</v>
      </c>
      <c r="D153" t="s">
        <v>388</v>
      </c>
      <c r="E153" t="s">
        <v>229</v>
      </c>
      <c r="F153">
        <v>150431</v>
      </c>
    </row>
    <row r="154" spans="1:6" x14ac:dyDescent="0.25">
      <c r="A154">
        <v>1500131</v>
      </c>
      <c r="B154" t="s">
        <v>224</v>
      </c>
      <c r="C154" s="53" t="s">
        <v>387</v>
      </c>
      <c r="D154" t="s">
        <v>389</v>
      </c>
      <c r="E154" t="s">
        <v>231</v>
      </c>
      <c r="F154">
        <v>7126</v>
      </c>
    </row>
    <row r="155" spans="1:6" x14ac:dyDescent="0.25">
      <c r="A155">
        <v>1500206</v>
      </c>
      <c r="B155" t="s">
        <v>224</v>
      </c>
      <c r="C155" s="53" t="s">
        <v>387</v>
      </c>
      <c r="D155" t="s">
        <v>390</v>
      </c>
      <c r="E155" t="s">
        <v>233</v>
      </c>
      <c r="F155">
        <v>54064</v>
      </c>
    </row>
    <row r="156" spans="1:6" x14ac:dyDescent="0.25">
      <c r="A156">
        <v>1500305</v>
      </c>
      <c r="B156" t="s">
        <v>224</v>
      </c>
      <c r="C156" s="53" t="s">
        <v>387</v>
      </c>
      <c r="D156" t="s">
        <v>391</v>
      </c>
      <c r="E156" t="s">
        <v>227</v>
      </c>
      <c r="F156">
        <v>37398</v>
      </c>
    </row>
    <row r="157" spans="1:6" x14ac:dyDescent="0.25">
      <c r="A157">
        <v>1500347</v>
      </c>
      <c r="B157" t="s">
        <v>224</v>
      </c>
      <c r="C157" s="53" t="s">
        <v>387</v>
      </c>
      <c r="D157" t="s">
        <v>392</v>
      </c>
      <c r="E157" t="s">
        <v>227</v>
      </c>
      <c r="F157">
        <v>26305</v>
      </c>
    </row>
    <row r="158" spans="1:6" x14ac:dyDescent="0.25">
      <c r="A158">
        <v>1500404</v>
      </c>
      <c r="B158" t="s">
        <v>224</v>
      </c>
      <c r="C158" s="53" t="s">
        <v>387</v>
      </c>
      <c r="D158" t="s">
        <v>393</v>
      </c>
      <c r="E158" t="s">
        <v>233</v>
      </c>
      <c r="F158">
        <v>54662</v>
      </c>
    </row>
    <row r="159" spans="1:6" x14ac:dyDescent="0.25">
      <c r="A159">
        <v>1500503</v>
      </c>
      <c r="B159" t="s">
        <v>224</v>
      </c>
      <c r="C159" s="53" t="s">
        <v>387</v>
      </c>
      <c r="D159" t="s">
        <v>394</v>
      </c>
      <c r="E159" t="s">
        <v>227</v>
      </c>
      <c r="F159">
        <v>33372</v>
      </c>
    </row>
    <row r="160" spans="1:6" x14ac:dyDescent="0.25">
      <c r="A160">
        <v>1500602</v>
      </c>
      <c r="B160" t="s">
        <v>224</v>
      </c>
      <c r="C160" s="53" t="s">
        <v>387</v>
      </c>
      <c r="D160" t="s">
        <v>395</v>
      </c>
      <c r="E160" t="s">
        <v>229</v>
      </c>
      <c r="F160">
        <v>108382</v>
      </c>
    </row>
    <row r="161" spans="1:6" x14ac:dyDescent="0.25">
      <c r="A161">
        <v>1500701</v>
      </c>
      <c r="B161" t="s">
        <v>224</v>
      </c>
      <c r="C161" s="53" t="s">
        <v>387</v>
      </c>
      <c r="D161" t="s">
        <v>396</v>
      </c>
      <c r="E161" t="s">
        <v>227</v>
      </c>
      <c r="F161">
        <v>27540</v>
      </c>
    </row>
    <row r="162" spans="1:6" x14ac:dyDescent="0.25">
      <c r="A162">
        <v>1500800</v>
      </c>
      <c r="B162" t="s">
        <v>224</v>
      </c>
      <c r="C162" s="53" t="s">
        <v>387</v>
      </c>
      <c r="D162" t="s">
        <v>397</v>
      </c>
      <c r="E162" t="s">
        <v>248</v>
      </c>
      <c r="F162">
        <v>505404</v>
      </c>
    </row>
    <row r="163" spans="1:6" x14ac:dyDescent="0.25">
      <c r="A163">
        <v>1500859</v>
      </c>
      <c r="B163" t="s">
        <v>224</v>
      </c>
      <c r="C163" s="53" t="s">
        <v>387</v>
      </c>
      <c r="D163" t="s">
        <v>398</v>
      </c>
      <c r="E163" t="s">
        <v>227</v>
      </c>
      <c r="F163">
        <v>25414</v>
      </c>
    </row>
    <row r="164" spans="1:6" x14ac:dyDescent="0.25">
      <c r="A164">
        <v>1500909</v>
      </c>
      <c r="B164" t="s">
        <v>224</v>
      </c>
      <c r="C164" s="53" t="s">
        <v>387</v>
      </c>
      <c r="D164" t="s">
        <v>399</v>
      </c>
      <c r="E164" t="s">
        <v>227</v>
      </c>
      <c r="F164">
        <v>43700</v>
      </c>
    </row>
    <row r="165" spans="1:6" x14ac:dyDescent="0.25">
      <c r="A165">
        <v>1500958</v>
      </c>
      <c r="B165" t="s">
        <v>224</v>
      </c>
      <c r="C165" s="53" t="s">
        <v>387</v>
      </c>
      <c r="D165" t="s">
        <v>400</v>
      </c>
      <c r="E165" t="s">
        <v>227</v>
      </c>
      <c r="F165">
        <v>29492</v>
      </c>
    </row>
    <row r="166" spans="1:6" x14ac:dyDescent="0.25">
      <c r="A166">
        <v>1501006</v>
      </c>
      <c r="B166" t="s">
        <v>224</v>
      </c>
      <c r="C166" s="53" t="s">
        <v>387</v>
      </c>
      <c r="D166" t="s">
        <v>401</v>
      </c>
      <c r="E166" t="s">
        <v>235</v>
      </c>
      <c r="F166">
        <v>15953</v>
      </c>
    </row>
    <row r="167" spans="1:6" x14ac:dyDescent="0.25">
      <c r="A167">
        <v>1501105</v>
      </c>
      <c r="B167" t="s">
        <v>224</v>
      </c>
      <c r="C167" s="53" t="s">
        <v>387</v>
      </c>
      <c r="D167" t="s">
        <v>402</v>
      </c>
      <c r="E167" t="s">
        <v>227</v>
      </c>
      <c r="F167">
        <v>28292</v>
      </c>
    </row>
    <row r="168" spans="1:6" x14ac:dyDescent="0.25">
      <c r="A168">
        <v>1501204</v>
      </c>
      <c r="B168" t="s">
        <v>224</v>
      </c>
      <c r="C168" s="53" t="s">
        <v>387</v>
      </c>
      <c r="D168" t="s">
        <v>403</v>
      </c>
      <c r="E168" t="s">
        <v>227</v>
      </c>
      <c r="F168">
        <v>43757</v>
      </c>
    </row>
    <row r="169" spans="1:6" x14ac:dyDescent="0.25">
      <c r="A169">
        <v>1501253</v>
      </c>
      <c r="B169" t="s">
        <v>224</v>
      </c>
      <c r="C169" s="53" t="s">
        <v>387</v>
      </c>
      <c r="D169" t="s">
        <v>404</v>
      </c>
      <c r="E169" t="s">
        <v>251</v>
      </c>
      <c r="F169">
        <v>3267</v>
      </c>
    </row>
    <row r="170" spans="1:6" x14ac:dyDescent="0.25">
      <c r="A170">
        <v>1501303</v>
      </c>
      <c r="B170" t="s">
        <v>224</v>
      </c>
      <c r="C170" s="53" t="s">
        <v>387</v>
      </c>
      <c r="D170" t="s">
        <v>405</v>
      </c>
      <c r="E170" t="s">
        <v>229</v>
      </c>
      <c r="F170">
        <v>115779</v>
      </c>
    </row>
    <row r="171" spans="1:6" x14ac:dyDescent="0.25">
      <c r="A171">
        <v>1501402</v>
      </c>
      <c r="B171" t="s">
        <v>224</v>
      </c>
      <c r="C171" s="53" t="s">
        <v>387</v>
      </c>
      <c r="D171" t="s">
        <v>406</v>
      </c>
      <c r="E171" t="s">
        <v>248</v>
      </c>
      <c r="F171">
        <v>1439561</v>
      </c>
    </row>
    <row r="172" spans="1:6" x14ac:dyDescent="0.25">
      <c r="A172">
        <v>1501451</v>
      </c>
      <c r="B172" t="s">
        <v>224</v>
      </c>
      <c r="C172" s="53" t="s">
        <v>387</v>
      </c>
      <c r="D172" t="s">
        <v>407</v>
      </c>
      <c r="E172" t="s">
        <v>235</v>
      </c>
      <c r="F172">
        <v>17036</v>
      </c>
    </row>
    <row r="173" spans="1:6" x14ac:dyDescent="0.25">
      <c r="A173">
        <v>1501501</v>
      </c>
      <c r="B173" t="s">
        <v>224</v>
      </c>
      <c r="C173" s="53" t="s">
        <v>387</v>
      </c>
      <c r="D173" t="s">
        <v>408</v>
      </c>
      <c r="E173" t="s">
        <v>233</v>
      </c>
      <c r="F173">
        <v>58637</v>
      </c>
    </row>
    <row r="174" spans="1:6" x14ac:dyDescent="0.25">
      <c r="A174">
        <v>1501576</v>
      </c>
      <c r="B174" t="s">
        <v>224</v>
      </c>
      <c r="C174" s="53" t="s">
        <v>387</v>
      </c>
      <c r="D174" t="s">
        <v>409</v>
      </c>
      <c r="E174" t="s">
        <v>235</v>
      </c>
      <c r="F174">
        <v>16227</v>
      </c>
    </row>
    <row r="175" spans="1:6" x14ac:dyDescent="0.25">
      <c r="A175">
        <v>1501600</v>
      </c>
      <c r="B175" t="s">
        <v>224</v>
      </c>
      <c r="C175" s="53" t="s">
        <v>387</v>
      </c>
      <c r="D175" t="s">
        <v>410</v>
      </c>
      <c r="E175" t="s">
        <v>235</v>
      </c>
      <c r="F175">
        <v>15282</v>
      </c>
    </row>
    <row r="176" spans="1:6" x14ac:dyDescent="0.25">
      <c r="A176">
        <v>1501709</v>
      </c>
      <c r="B176" t="s">
        <v>224</v>
      </c>
      <c r="C176" s="53" t="s">
        <v>387</v>
      </c>
      <c r="D176" t="s">
        <v>411</v>
      </c>
      <c r="E176" t="s">
        <v>229</v>
      </c>
      <c r="F176">
        <v>121528</v>
      </c>
    </row>
    <row r="177" spans="1:6" x14ac:dyDescent="0.25">
      <c r="A177">
        <v>1501725</v>
      </c>
      <c r="B177" t="s">
        <v>224</v>
      </c>
      <c r="C177" s="53" t="s">
        <v>387</v>
      </c>
      <c r="D177" t="s">
        <v>412</v>
      </c>
      <c r="E177" t="s">
        <v>235</v>
      </c>
      <c r="F177">
        <v>14984</v>
      </c>
    </row>
    <row r="178" spans="1:6" x14ac:dyDescent="0.25">
      <c r="A178">
        <v>1501758</v>
      </c>
      <c r="B178" t="s">
        <v>224</v>
      </c>
      <c r="C178" s="53" t="s">
        <v>387</v>
      </c>
      <c r="D178" t="s">
        <v>413</v>
      </c>
      <c r="E178" t="s">
        <v>231</v>
      </c>
      <c r="F178">
        <v>7232</v>
      </c>
    </row>
    <row r="179" spans="1:6" x14ac:dyDescent="0.25">
      <c r="A179">
        <v>1501782</v>
      </c>
      <c r="B179" t="s">
        <v>224</v>
      </c>
      <c r="C179" s="53" t="s">
        <v>387</v>
      </c>
      <c r="D179" t="s">
        <v>414</v>
      </c>
      <c r="E179" t="s">
        <v>233</v>
      </c>
      <c r="F179">
        <v>61222</v>
      </c>
    </row>
    <row r="180" spans="1:6" x14ac:dyDescent="0.25">
      <c r="A180">
        <v>1501808</v>
      </c>
      <c r="B180" t="s">
        <v>224</v>
      </c>
      <c r="C180" s="53" t="s">
        <v>387</v>
      </c>
      <c r="D180" t="s">
        <v>415</v>
      </c>
      <c r="E180" t="s">
        <v>233</v>
      </c>
      <c r="F180">
        <v>98231</v>
      </c>
    </row>
    <row r="181" spans="1:6" x14ac:dyDescent="0.25">
      <c r="A181">
        <v>1501907</v>
      </c>
      <c r="B181" t="s">
        <v>224</v>
      </c>
      <c r="C181" s="53" t="s">
        <v>387</v>
      </c>
      <c r="D181" t="s">
        <v>416</v>
      </c>
      <c r="E181" t="s">
        <v>227</v>
      </c>
      <c r="F181">
        <v>27689</v>
      </c>
    </row>
    <row r="182" spans="1:6" x14ac:dyDescent="0.25">
      <c r="A182">
        <v>1501956</v>
      </c>
      <c r="B182" t="s">
        <v>224</v>
      </c>
      <c r="C182" s="53" t="s">
        <v>387</v>
      </c>
      <c r="D182" t="s">
        <v>417</v>
      </c>
      <c r="E182" t="s">
        <v>227</v>
      </c>
      <c r="F182">
        <v>31300</v>
      </c>
    </row>
    <row r="183" spans="1:6" x14ac:dyDescent="0.25">
      <c r="A183">
        <v>1502004</v>
      </c>
      <c r="B183" t="s">
        <v>224</v>
      </c>
      <c r="C183" s="53" t="s">
        <v>387</v>
      </c>
      <c r="D183" t="s">
        <v>418</v>
      </c>
      <c r="E183" t="s">
        <v>227</v>
      </c>
      <c r="F183">
        <v>22449</v>
      </c>
    </row>
    <row r="184" spans="1:6" x14ac:dyDescent="0.25">
      <c r="A184">
        <v>1502103</v>
      </c>
      <c r="B184" t="s">
        <v>224</v>
      </c>
      <c r="C184" s="53" t="s">
        <v>387</v>
      </c>
      <c r="D184" t="s">
        <v>419</v>
      </c>
      <c r="E184" t="s">
        <v>229</v>
      </c>
      <c r="F184">
        <v>130868</v>
      </c>
    </row>
    <row r="185" spans="1:6" x14ac:dyDescent="0.25">
      <c r="A185">
        <v>1502152</v>
      </c>
      <c r="B185" t="s">
        <v>224</v>
      </c>
      <c r="C185" s="53" t="s">
        <v>387</v>
      </c>
      <c r="D185" t="s">
        <v>420</v>
      </c>
      <c r="E185" t="s">
        <v>227</v>
      </c>
      <c r="F185">
        <v>33632</v>
      </c>
    </row>
    <row r="186" spans="1:6" x14ac:dyDescent="0.25">
      <c r="A186">
        <v>1502202</v>
      </c>
      <c r="B186" t="s">
        <v>224</v>
      </c>
      <c r="C186" s="53" t="s">
        <v>387</v>
      </c>
      <c r="D186" t="s">
        <v>421</v>
      </c>
      <c r="E186" t="s">
        <v>233</v>
      </c>
      <c r="F186">
        <v>66353</v>
      </c>
    </row>
    <row r="187" spans="1:6" x14ac:dyDescent="0.25">
      <c r="A187">
        <v>1502301</v>
      </c>
      <c r="B187" t="s">
        <v>224</v>
      </c>
      <c r="C187" s="53" t="s">
        <v>387</v>
      </c>
      <c r="D187" t="s">
        <v>422</v>
      </c>
      <c r="E187" t="s">
        <v>233</v>
      </c>
      <c r="F187">
        <v>52693</v>
      </c>
    </row>
    <row r="188" spans="1:6" x14ac:dyDescent="0.25">
      <c r="A188">
        <v>1502400</v>
      </c>
      <c r="B188" t="s">
        <v>224</v>
      </c>
      <c r="C188" s="53" t="s">
        <v>387</v>
      </c>
      <c r="D188" t="s">
        <v>423</v>
      </c>
      <c r="E188" t="s">
        <v>229</v>
      </c>
      <c r="F188">
        <v>189784</v>
      </c>
    </row>
    <row r="189" spans="1:6" x14ac:dyDescent="0.25">
      <c r="A189">
        <v>1502509</v>
      </c>
      <c r="B189" t="s">
        <v>224</v>
      </c>
      <c r="C189" s="53" t="s">
        <v>387</v>
      </c>
      <c r="D189" t="s">
        <v>424</v>
      </c>
      <c r="E189" t="s">
        <v>227</v>
      </c>
      <c r="F189">
        <v>22566</v>
      </c>
    </row>
    <row r="190" spans="1:6" x14ac:dyDescent="0.25">
      <c r="A190">
        <v>1502608</v>
      </c>
      <c r="B190" t="s">
        <v>224</v>
      </c>
      <c r="C190" s="53" t="s">
        <v>387</v>
      </c>
      <c r="D190" t="s">
        <v>425</v>
      </c>
      <c r="E190" t="s">
        <v>235</v>
      </c>
      <c r="F190">
        <v>11682</v>
      </c>
    </row>
    <row r="191" spans="1:6" x14ac:dyDescent="0.25">
      <c r="A191">
        <v>1502707</v>
      </c>
      <c r="B191" t="s">
        <v>224</v>
      </c>
      <c r="C191" s="53" t="s">
        <v>387</v>
      </c>
      <c r="D191" t="s">
        <v>426</v>
      </c>
      <c r="E191" t="s">
        <v>227</v>
      </c>
      <c r="F191">
        <v>46395</v>
      </c>
    </row>
    <row r="192" spans="1:6" x14ac:dyDescent="0.25">
      <c r="A192">
        <v>1502756</v>
      </c>
      <c r="B192" t="s">
        <v>224</v>
      </c>
      <c r="C192" s="53" t="s">
        <v>387</v>
      </c>
      <c r="D192" t="s">
        <v>427</v>
      </c>
      <c r="E192" t="s">
        <v>227</v>
      </c>
      <c r="F192">
        <v>31352</v>
      </c>
    </row>
    <row r="193" spans="1:6" x14ac:dyDescent="0.25">
      <c r="A193">
        <v>1502764</v>
      </c>
      <c r="B193" t="s">
        <v>224</v>
      </c>
      <c r="C193" s="53" t="s">
        <v>387</v>
      </c>
      <c r="D193" t="s">
        <v>428</v>
      </c>
      <c r="E193" t="s">
        <v>235</v>
      </c>
      <c r="F193">
        <v>12423</v>
      </c>
    </row>
    <row r="194" spans="1:6" x14ac:dyDescent="0.25">
      <c r="A194">
        <v>1502772</v>
      </c>
      <c r="B194" t="s">
        <v>224</v>
      </c>
      <c r="C194" s="53" t="s">
        <v>387</v>
      </c>
      <c r="D194" t="s">
        <v>429</v>
      </c>
      <c r="E194" t="s">
        <v>235</v>
      </c>
      <c r="F194">
        <v>17709</v>
      </c>
    </row>
    <row r="195" spans="1:6" x14ac:dyDescent="0.25">
      <c r="A195">
        <v>1502806</v>
      </c>
      <c r="B195" t="s">
        <v>224</v>
      </c>
      <c r="C195" s="53" t="s">
        <v>387</v>
      </c>
      <c r="D195" t="s">
        <v>430</v>
      </c>
      <c r="E195" t="s">
        <v>227</v>
      </c>
      <c r="F195">
        <v>32248</v>
      </c>
    </row>
    <row r="196" spans="1:6" x14ac:dyDescent="0.25">
      <c r="A196">
        <v>1502855</v>
      </c>
      <c r="B196" t="s">
        <v>224</v>
      </c>
      <c r="C196" s="53" t="s">
        <v>387</v>
      </c>
      <c r="D196" t="s">
        <v>431</v>
      </c>
      <c r="E196" t="s">
        <v>235</v>
      </c>
      <c r="F196">
        <v>13562</v>
      </c>
    </row>
    <row r="197" spans="1:6" x14ac:dyDescent="0.25">
      <c r="A197">
        <v>1502905</v>
      </c>
      <c r="B197" t="s">
        <v>224</v>
      </c>
      <c r="C197" s="53" t="s">
        <v>387</v>
      </c>
      <c r="D197" t="s">
        <v>432</v>
      </c>
      <c r="E197" t="s">
        <v>227</v>
      </c>
      <c r="F197">
        <v>37800</v>
      </c>
    </row>
    <row r="198" spans="1:6" x14ac:dyDescent="0.25">
      <c r="A198">
        <v>1502939</v>
      </c>
      <c r="B198" t="s">
        <v>224</v>
      </c>
      <c r="C198" s="53" t="s">
        <v>387</v>
      </c>
      <c r="D198" t="s">
        <v>433</v>
      </c>
      <c r="E198" t="s">
        <v>233</v>
      </c>
      <c r="F198">
        <v>56398</v>
      </c>
    </row>
    <row r="199" spans="1:6" x14ac:dyDescent="0.25">
      <c r="A199">
        <v>1502954</v>
      </c>
      <c r="B199" t="s">
        <v>224</v>
      </c>
      <c r="C199" s="53" t="s">
        <v>387</v>
      </c>
      <c r="D199" t="s">
        <v>434</v>
      </c>
      <c r="E199" t="s">
        <v>227</v>
      </c>
      <c r="F199">
        <v>32664</v>
      </c>
    </row>
    <row r="200" spans="1:6" x14ac:dyDescent="0.25">
      <c r="A200">
        <v>1503002</v>
      </c>
      <c r="B200" t="s">
        <v>224</v>
      </c>
      <c r="C200" s="53" t="s">
        <v>387</v>
      </c>
      <c r="D200" t="s">
        <v>435</v>
      </c>
      <c r="E200" t="s">
        <v>231</v>
      </c>
      <c r="F200">
        <v>7333</v>
      </c>
    </row>
    <row r="201" spans="1:6" x14ac:dyDescent="0.25">
      <c r="A201">
        <v>1503044</v>
      </c>
      <c r="B201" t="s">
        <v>224</v>
      </c>
      <c r="C201" s="53" t="s">
        <v>387</v>
      </c>
      <c r="D201" t="s">
        <v>436</v>
      </c>
      <c r="E201" t="s">
        <v>235</v>
      </c>
      <c r="F201">
        <v>19261</v>
      </c>
    </row>
    <row r="202" spans="1:6" x14ac:dyDescent="0.25">
      <c r="A202">
        <v>1503077</v>
      </c>
      <c r="B202" t="s">
        <v>224</v>
      </c>
      <c r="C202" s="53" t="s">
        <v>387</v>
      </c>
      <c r="D202" t="s">
        <v>437</v>
      </c>
      <c r="E202" t="s">
        <v>227</v>
      </c>
      <c r="F202">
        <v>25326</v>
      </c>
    </row>
    <row r="203" spans="1:6" x14ac:dyDescent="0.25">
      <c r="A203">
        <v>1503093</v>
      </c>
      <c r="B203" t="s">
        <v>224</v>
      </c>
      <c r="C203" s="53" t="s">
        <v>387</v>
      </c>
      <c r="D203" t="s">
        <v>438</v>
      </c>
      <c r="E203" t="s">
        <v>227</v>
      </c>
      <c r="F203">
        <v>37975</v>
      </c>
    </row>
    <row r="204" spans="1:6" x14ac:dyDescent="0.25">
      <c r="A204">
        <v>1503101</v>
      </c>
      <c r="B204" t="s">
        <v>224</v>
      </c>
      <c r="C204" s="53" t="s">
        <v>387</v>
      </c>
      <c r="D204" t="s">
        <v>439</v>
      </c>
      <c r="E204" t="s">
        <v>227</v>
      </c>
      <c r="F204">
        <v>31623</v>
      </c>
    </row>
    <row r="205" spans="1:6" x14ac:dyDescent="0.25">
      <c r="A205">
        <v>1503200</v>
      </c>
      <c r="B205" t="s">
        <v>224</v>
      </c>
      <c r="C205" s="53" t="s">
        <v>387</v>
      </c>
      <c r="D205" t="s">
        <v>440</v>
      </c>
      <c r="E205" t="s">
        <v>227</v>
      </c>
      <c r="F205">
        <v>37333</v>
      </c>
    </row>
    <row r="206" spans="1:6" x14ac:dyDescent="0.25">
      <c r="A206">
        <v>1503309</v>
      </c>
      <c r="B206" t="s">
        <v>224</v>
      </c>
      <c r="C206" s="53" t="s">
        <v>387</v>
      </c>
      <c r="D206" t="s">
        <v>441</v>
      </c>
      <c r="E206" t="s">
        <v>233</v>
      </c>
      <c r="F206">
        <v>60343</v>
      </c>
    </row>
    <row r="207" spans="1:6" x14ac:dyDescent="0.25">
      <c r="A207">
        <v>1503408</v>
      </c>
      <c r="B207" t="s">
        <v>224</v>
      </c>
      <c r="C207" s="53" t="s">
        <v>387</v>
      </c>
      <c r="D207" t="s">
        <v>442</v>
      </c>
      <c r="E207" t="s">
        <v>235</v>
      </c>
      <c r="F207">
        <v>11053</v>
      </c>
    </row>
    <row r="208" spans="1:6" x14ac:dyDescent="0.25">
      <c r="A208">
        <v>1503457</v>
      </c>
      <c r="B208" t="s">
        <v>224</v>
      </c>
      <c r="C208" s="53" t="s">
        <v>387</v>
      </c>
      <c r="D208" t="s">
        <v>443</v>
      </c>
      <c r="E208" t="s">
        <v>233</v>
      </c>
      <c r="F208">
        <v>58558</v>
      </c>
    </row>
    <row r="209" spans="1:6" x14ac:dyDescent="0.25">
      <c r="A209">
        <v>1503507</v>
      </c>
      <c r="B209" t="s">
        <v>224</v>
      </c>
      <c r="C209" s="53" t="s">
        <v>387</v>
      </c>
      <c r="D209" t="s">
        <v>444</v>
      </c>
      <c r="E209" t="s">
        <v>227</v>
      </c>
      <c r="F209">
        <v>31654</v>
      </c>
    </row>
    <row r="210" spans="1:6" x14ac:dyDescent="0.25">
      <c r="A210">
        <v>1503606</v>
      </c>
      <c r="B210" t="s">
        <v>224</v>
      </c>
      <c r="C210" s="53" t="s">
        <v>387</v>
      </c>
      <c r="D210" t="s">
        <v>445</v>
      </c>
      <c r="E210" t="s">
        <v>233</v>
      </c>
      <c r="F210">
        <v>98446</v>
      </c>
    </row>
    <row r="211" spans="1:6" x14ac:dyDescent="0.25">
      <c r="A211">
        <v>1503705</v>
      </c>
      <c r="B211" t="s">
        <v>224</v>
      </c>
      <c r="C211" s="53" t="s">
        <v>387</v>
      </c>
      <c r="D211" t="s">
        <v>446</v>
      </c>
      <c r="E211" t="s">
        <v>233</v>
      </c>
      <c r="F211">
        <v>51775</v>
      </c>
    </row>
    <row r="212" spans="1:6" x14ac:dyDescent="0.25">
      <c r="A212">
        <v>1503754</v>
      </c>
      <c r="B212" t="s">
        <v>224</v>
      </c>
      <c r="C212" s="53" t="s">
        <v>387</v>
      </c>
      <c r="D212" t="s">
        <v>447</v>
      </c>
      <c r="E212" t="s">
        <v>231</v>
      </c>
      <c r="F212">
        <v>9677</v>
      </c>
    </row>
    <row r="213" spans="1:6" x14ac:dyDescent="0.25">
      <c r="A213">
        <v>1503804</v>
      </c>
      <c r="B213" t="s">
        <v>224</v>
      </c>
      <c r="C213" s="53" t="s">
        <v>387</v>
      </c>
      <c r="D213" t="s">
        <v>448</v>
      </c>
      <c r="E213" t="s">
        <v>233</v>
      </c>
      <c r="F213">
        <v>56006</v>
      </c>
    </row>
    <row r="214" spans="1:6" x14ac:dyDescent="0.25">
      <c r="A214">
        <v>1503903</v>
      </c>
      <c r="B214" t="s">
        <v>224</v>
      </c>
      <c r="C214" s="53" t="s">
        <v>387</v>
      </c>
      <c r="D214" t="s">
        <v>449</v>
      </c>
      <c r="E214" t="s">
        <v>233</v>
      </c>
      <c r="F214">
        <v>53989</v>
      </c>
    </row>
    <row r="215" spans="1:6" x14ac:dyDescent="0.25">
      <c r="A215">
        <v>1504000</v>
      </c>
      <c r="B215" t="s">
        <v>224</v>
      </c>
      <c r="C215" s="53" t="s">
        <v>387</v>
      </c>
      <c r="D215" t="s">
        <v>450</v>
      </c>
      <c r="E215" t="s">
        <v>227</v>
      </c>
      <c r="F215">
        <v>27368</v>
      </c>
    </row>
    <row r="216" spans="1:6" x14ac:dyDescent="0.25">
      <c r="A216">
        <v>1504059</v>
      </c>
      <c r="B216" t="s">
        <v>224</v>
      </c>
      <c r="C216" s="53" t="s">
        <v>387</v>
      </c>
      <c r="D216" t="s">
        <v>451</v>
      </c>
      <c r="E216" t="s">
        <v>227</v>
      </c>
      <c r="F216">
        <v>28959</v>
      </c>
    </row>
    <row r="217" spans="1:6" x14ac:dyDescent="0.25">
      <c r="A217">
        <v>1504109</v>
      </c>
      <c r="B217" t="s">
        <v>224</v>
      </c>
      <c r="C217" s="53" t="s">
        <v>387</v>
      </c>
      <c r="D217" t="s">
        <v>452</v>
      </c>
      <c r="E217" t="s">
        <v>231</v>
      </c>
      <c r="F217">
        <v>8279</v>
      </c>
    </row>
    <row r="218" spans="1:6" x14ac:dyDescent="0.25">
      <c r="A218">
        <v>1504208</v>
      </c>
      <c r="B218" t="s">
        <v>224</v>
      </c>
      <c r="C218" s="53" t="s">
        <v>387</v>
      </c>
      <c r="D218" t="s">
        <v>453</v>
      </c>
      <c r="E218" t="s">
        <v>229</v>
      </c>
      <c r="F218">
        <v>262085</v>
      </c>
    </row>
    <row r="219" spans="1:6" x14ac:dyDescent="0.25">
      <c r="A219">
        <v>1504307</v>
      </c>
      <c r="B219" t="s">
        <v>224</v>
      </c>
      <c r="C219" s="53" t="s">
        <v>387</v>
      </c>
      <c r="D219" t="s">
        <v>454</v>
      </c>
      <c r="E219" t="s">
        <v>227</v>
      </c>
      <c r="F219">
        <v>28656</v>
      </c>
    </row>
    <row r="220" spans="1:6" x14ac:dyDescent="0.25">
      <c r="A220">
        <v>1504406</v>
      </c>
      <c r="B220" t="s">
        <v>224</v>
      </c>
      <c r="C220" s="53" t="s">
        <v>387</v>
      </c>
      <c r="D220" t="s">
        <v>455</v>
      </c>
      <c r="E220" t="s">
        <v>227</v>
      </c>
      <c r="F220">
        <v>27368</v>
      </c>
    </row>
    <row r="221" spans="1:6" x14ac:dyDescent="0.25">
      <c r="A221">
        <v>1504422</v>
      </c>
      <c r="B221" t="s">
        <v>224</v>
      </c>
      <c r="C221" s="53" t="s">
        <v>387</v>
      </c>
      <c r="D221" t="s">
        <v>456</v>
      </c>
      <c r="E221" t="s">
        <v>229</v>
      </c>
      <c r="F221">
        <v>122916</v>
      </c>
    </row>
    <row r="222" spans="1:6" x14ac:dyDescent="0.25">
      <c r="A222">
        <v>1504455</v>
      </c>
      <c r="B222" t="s">
        <v>224</v>
      </c>
      <c r="C222" s="53" t="s">
        <v>387</v>
      </c>
      <c r="D222" t="s">
        <v>457</v>
      </c>
      <c r="E222" t="s">
        <v>227</v>
      </c>
      <c r="F222">
        <v>29887</v>
      </c>
    </row>
    <row r="223" spans="1:6" x14ac:dyDescent="0.25">
      <c r="A223">
        <v>1504505</v>
      </c>
      <c r="B223" t="s">
        <v>224</v>
      </c>
      <c r="C223" s="53" t="s">
        <v>387</v>
      </c>
      <c r="D223" t="s">
        <v>458</v>
      </c>
      <c r="E223" t="s">
        <v>227</v>
      </c>
      <c r="F223">
        <v>26397</v>
      </c>
    </row>
    <row r="224" spans="1:6" x14ac:dyDescent="0.25">
      <c r="A224">
        <v>1504604</v>
      </c>
      <c r="B224" t="s">
        <v>224</v>
      </c>
      <c r="C224" s="53" t="s">
        <v>387</v>
      </c>
      <c r="D224" t="s">
        <v>459</v>
      </c>
      <c r="E224" t="s">
        <v>227</v>
      </c>
      <c r="F224">
        <v>29398</v>
      </c>
    </row>
    <row r="225" spans="1:6" x14ac:dyDescent="0.25">
      <c r="A225">
        <v>1504703</v>
      </c>
      <c r="B225" t="s">
        <v>224</v>
      </c>
      <c r="C225" s="53" t="s">
        <v>387</v>
      </c>
      <c r="D225" t="s">
        <v>460</v>
      </c>
      <c r="E225" t="s">
        <v>233</v>
      </c>
      <c r="F225">
        <v>77385</v>
      </c>
    </row>
    <row r="226" spans="1:6" x14ac:dyDescent="0.25">
      <c r="A226">
        <v>1504752</v>
      </c>
      <c r="B226" t="s">
        <v>224</v>
      </c>
      <c r="C226" s="53" t="s">
        <v>387</v>
      </c>
      <c r="D226" t="s">
        <v>461</v>
      </c>
      <c r="E226" t="s">
        <v>235</v>
      </c>
      <c r="F226">
        <v>15446</v>
      </c>
    </row>
    <row r="227" spans="1:6" x14ac:dyDescent="0.25">
      <c r="A227">
        <v>1504802</v>
      </c>
      <c r="B227" t="s">
        <v>224</v>
      </c>
      <c r="C227" s="53" t="s">
        <v>387</v>
      </c>
      <c r="D227" t="s">
        <v>462</v>
      </c>
      <c r="E227" t="s">
        <v>233</v>
      </c>
      <c r="F227">
        <v>56312</v>
      </c>
    </row>
    <row r="228" spans="1:6" x14ac:dyDescent="0.25">
      <c r="A228">
        <v>1504901</v>
      </c>
      <c r="B228" t="s">
        <v>224</v>
      </c>
      <c r="C228" s="53" t="s">
        <v>387</v>
      </c>
      <c r="D228" t="s">
        <v>463</v>
      </c>
      <c r="E228" t="s">
        <v>227</v>
      </c>
      <c r="F228">
        <v>37977</v>
      </c>
    </row>
    <row r="229" spans="1:6" x14ac:dyDescent="0.25">
      <c r="A229">
        <v>1504950</v>
      </c>
      <c r="B229" t="s">
        <v>224</v>
      </c>
      <c r="C229" s="53" t="s">
        <v>387</v>
      </c>
      <c r="D229" t="s">
        <v>464</v>
      </c>
      <c r="E229" t="s">
        <v>227</v>
      </c>
      <c r="F229">
        <v>20663</v>
      </c>
    </row>
    <row r="230" spans="1:6" x14ac:dyDescent="0.25">
      <c r="A230">
        <v>1504976</v>
      </c>
      <c r="B230" t="s">
        <v>224</v>
      </c>
      <c r="C230" s="53" t="s">
        <v>387</v>
      </c>
      <c r="D230" t="s">
        <v>465</v>
      </c>
      <c r="E230" t="s">
        <v>235</v>
      </c>
      <c r="F230">
        <v>15836</v>
      </c>
    </row>
    <row r="231" spans="1:6" x14ac:dyDescent="0.25">
      <c r="A231">
        <v>1505007</v>
      </c>
      <c r="B231" t="s">
        <v>224</v>
      </c>
      <c r="C231" s="53" t="s">
        <v>387</v>
      </c>
      <c r="D231" t="s">
        <v>466</v>
      </c>
      <c r="E231" t="s">
        <v>235</v>
      </c>
      <c r="F231">
        <v>14635</v>
      </c>
    </row>
    <row r="232" spans="1:6" x14ac:dyDescent="0.25">
      <c r="A232">
        <v>1505031</v>
      </c>
      <c r="B232" t="s">
        <v>224</v>
      </c>
      <c r="C232" s="53" t="s">
        <v>387</v>
      </c>
      <c r="D232" t="s">
        <v>467</v>
      </c>
      <c r="E232" t="s">
        <v>227</v>
      </c>
      <c r="F232">
        <v>25135</v>
      </c>
    </row>
    <row r="233" spans="1:6" x14ac:dyDescent="0.25">
      <c r="A233">
        <v>1505064</v>
      </c>
      <c r="B233" t="s">
        <v>224</v>
      </c>
      <c r="C233" s="53" t="s">
        <v>387</v>
      </c>
      <c r="D233" t="s">
        <v>468</v>
      </c>
      <c r="E233" t="s">
        <v>233</v>
      </c>
      <c r="F233">
        <v>70835</v>
      </c>
    </row>
    <row r="234" spans="1:6" x14ac:dyDescent="0.25">
      <c r="A234">
        <v>1505106</v>
      </c>
      <c r="B234" t="s">
        <v>224</v>
      </c>
      <c r="C234" s="53" t="s">
        <v>387</v>
      </c>
      <c r="D234" t="s">
        <v>469</v>
      </c>
      <c r="E234" t="s">
        <v>233</v>
      </c>
      <c r="F234">
        <v>50459</v>
      </c>
    </row>
    <row r="235" spans="1:6" x14ac:dyDescent="0.25">
      <c r="A235">
        <v>1505205</v>
      </c>
      <c r="B235" t="s">
        <v>224</v>
      </c>
      <c r="C235" s="53" t="s">
        <v>387</v>
      </c>
      <c r="D235" t="s">
        <v>470</v>
      </c>
      <c r="E235" t="s">
        <v>227</v>
      </c>
      <c r="F235">
        <v>30880</v>
      </c>
    </row>
    <row r="236" spans="1:6" x14ac:dyDescent="0.25">
      <c r="A236">
        <v>1505304</v>
      </c>
      <c r="B236" t="s">
        <v>224</v>
      </c>
      <c r="C236" s="53" t="s">
        <v>387</v>
      </c>
      <c r="D236" t="s">
        <v>471</v>
      </c>
      <c r="E236" t="s">
        <v>233</v>
      </c>
      <c r="F236">
        <v>69024</v>
      </c>
    </row>
    <row r="237" spans="1:6" x14ac:dyDescent="0.25">
      <c r="A237">
        <v>1505403</v>
      </c>
      <c r="B237" t="s">
        <v>224</v>
      </c>
      <c r="C237" s="53" t="s">
        <v>387</v>
      </c>
      <c r="D237" t="s">
        <v>472</v>
      </c>
      <c r="E237" t="s">
        <v>235</v>
      </c>
      <c r="F237">
        <v>17114</v>
      </c>
    </row>
    <row r="238" spans="1:6" x14ac:dyDescent="0.25">
      <c r="A238">
        <v>1505437</v>
      </c>
      <c r="B238" t="s">
        <v>224</v>
      </c>
      <c r="C238" s="53" t="s">
        <v>387</v>
      </c>
      <c r="D238" t="s">
        <v>473</v>
      </c>
      <c r="E238" t="s">
        <v>227</v>
      </c>
      <c r="F238">
        <v>30776</v>
      </c>
    </row>
    <row r="239" spans="1:6" x14ac:dyDescent="0.25">
      <c r="A239">
        <v>1505486</v>
      </c>
      <c r="B239" t="s">
        <v>224</v>
      </c>
      <c r="C239" s="53" t="s">
        <v>387</v>
      </c>
      <c r="D239" t="s">
        <v>474</v>
      </c>
      <c r="E239" t="s">
        <v>227</v>
      </c>
      <c r="F239">
        <v>44778</v>
      </c>
    </row>
    <row r="240" spans="1:6" x14ac:dyDescent="0.25">
      <c r="A240">
        <v>1505494</v>
      </c>
      <c r="B240" t="s">
        <v>224</v>
      </c>
      <c r="C240" s="53" t="s">
        <v>387</v>
      </c>
      <c r="D240" t="s">
        <v>475</v>
      </c>
      <c r="E240" t="s">
        <v>231</v>
      </c>
      <c r="F240">
        <v>7424</v>
      </c>
    </row>
    <row r="241" spans="1:6" x14ac:dyDescent="0.25">
      <c r="A241">
        <v>1505502</v>
      </c>
      <c r="B241" t="s">
        <v>224</v>
      </c>
      <c r="C241" s="53" t="s">
        <v>387</v>
      </c>
      <c r="D241" t="s">
        <v>476</v>
      </c>
      <c r="E241" t="s">
        <v>229</v>
      </c>
      <c r="F241">
        <v>107010</v>
      </c>
    </row>
    <row r="242" spans="1:6" x14ac:dyDescent="0.25">
      <c r="A242">
        <v>1505536</v>
      </c>
      <c r="B242" t="s">
        <v>224</v>
      </c>
      <c r="C242" s="53" t="s">
        <v>387</v>
      </c>
      <c r="D242" t="s">
        <v>477</v>
      </c>
      <c r="E242" t="s">
        <v>229</v>
      </c>
      <c r="F242">
        <v>189921</v>
      </c>
    </row>
    <row r="243" spans="1:6" x14ac:dyDescent="0.25">
      <c r="A243">
        <v>1505551</v>
      </c>
      <c r="B243" t="s">
        <v>224</v>
      </c>
      <c r="C243" s="53" t="s">
        <v>387</v>
      </c>
      <c r="D243" t="s">
        <v>478</v>
      </c>
      <c r="E243" t="s">
        <v>231</v>
      </c>
      <c r="F243">
        <v>5535</v>
      </c>
    </row>
    <row r="244" spans="1:6" x14ac:dyDescent="0.25">
      <c r="A244">
        <v>1505601</v>
      </c>
      <c r="B244" t="s">
        <v>224</v>
      </c>
      <c r="C244" s="53" t="s">
        <v>387</v>
      </c>
      <c r="D244" t="s">
        <v>479</v>
      </c>
      <c r="E244" t="s">
        <v>231</v>
      </c>
      <c r="F244">
        <v>7874</v>
      </c>
    </row>
    <row r="245" spans="1:6" x14ac:dyDescent="0.25">
      <c r="A245">
        <v>1505635</v>
      </c>
      <c r="B245" t="s">
        <v>224</v>
      </c>
      <c r="C245" s="53" t="s">
        <v>387</v>
      </c>
      <c r="D245" t="s">
        <v>480</v>
      </c>
      <c r="E245" t="s">
        <v>235</v>
      </c>
      <c r="F245">
        <v>12675</v>
      </c>
    </row>
    <row r="246" spans="1:6" x14ac:dyDescent="0.25">
      <c r="A246">
        <v>1505650</v>
      </c>
      <c r="B246" t="s">
        <v>224</v>
      </c>
      <c r="C246" s="53" t="s">
        <v>387</v>
      </c>
      <c r="D246" t="s">
        <v>481</v>
      </c>
      <c r="E246" t="s">
        <v>227</v>
      </c>
      <c r="F246">
        <v>28533</v>
      </c>
    </row>
    <row r="247" spans="1:6" x14ac:dyDescent="0.25">
      <c r="A247">
        <v>1505700</v>
      </c>
      <c r="B247" t="s">
        <v>224</v>
      </c>
      <c r="C247" s="53" t="s">
        <v>387</v>
      </c>
      <c r="D247" t="s">
        <v>482</v>
      </c>
      <c r="E247" t="s">
        <v>227</v>
      </c>
      <c r="F247">
        <v>29160</v>
      </c>
    </row>
    <row r="248" spans="1:6" x14ac:dyDescent="0.25">
      <c r="A248">
        <v>1505809</v>
      </c>
      <c r="B248" t="s">
        <v>224</v>
      </c>
      <c r="C248" s="53" t="s">
        <v>387</v>
      </c>
      <c r="D248" t="s">
        <v>483</v>
      </c>
      <c r="E248" t="s">
        <v>233</v>
      </c>
      <c r="F248">
        <v>58282</v>
      </c>
    </row>
    <row r="249" spans="1:6" x14ac:dyDescent="0.25">
      <c r="A249">
        <v>1505908</v>
      </c>
      <c r="B249" t="s">
        <v>224</v>
      </c>
      <c r="C249" s="53" t="s">
        <v>387</v>
      </c>
      <c r="D249" t="s">
        <v>484</v>
      </c>
      <c r="E249" t="s">
        <v>227</v>
      </c>
      <c r="F249">
        <v>38471</v>
      </c>
    </row>
    <row r="250" spans="1:6" x14ac:dyDescent="0.25">
      <c r="A250">
        <v>1506005</v>
      </c>
      <c r="B250" t="s">
        <v>224</v>
      </c>
      <c r="C250" s="53" t="s">
        <v>387</v>
      </c>
      <c r="D250" t="s">
        <v>485</v>
      </c>
      <c r="E250" t="s">
        <v>227</v>
      </c>
      <c r="F250">
        <v>29200</v>
      </c>
    </row>
    <row r="251" spans="1:6" x14ac:dyDescent="0.25">
      <c r="A251">
        <v>1506104</v>
      </c>
      <c r="B251" t="s">
        <v>224</v>
      </c>
      <c r="C251" s="53" t="s">
        <v>387</v>
      </c>
      <c r="D251" t="s">
        <v>486</v>
      </c>
      <c r="E251" t="s">
        <v>235</v>
      </c>
      <c r="F251">
        <v>10485</v>
      </c>
    </row>
    <row r="252" spans="1:6" x14ac:dyDescent="0.25">
      <c r="A252">
        <v>1506112</v>
      </c>
      <c r="B252" t="s">
        <v>224</v>
      </c>
      <c r="C252" s="53" t="s">
        <v>387</v>
      </c>
      <c r="D252" t="s">
        <v>487</v>
      </c>
      <c r="E252" t="s">
        <v>235</v>
      </c>
      <c r="F252">
        <v>13044</v>
      </c>
    </row>
    <row r="253" spans="1:6" x14ac:dyDescent="0.25">
      <c r="A253">
        <v>1506138</v>
      </c>
      <c r="B253" t="s">
        <v>224</v>
      </c>
      <c r="C253" s="53" t="s">
        <v>387</v>
      </c>
      <c r="D253" t="s">
        <v>488</v>
      </c>
      <c r="E253" t="s">
        <v>233</v>
      </c>
      <c r="F253">
        <v>80797</v>
      </c>
    </row>
    <row r="254" spans="1:6" x14ac:dyDescent="0.25">
      <c r="A254">
        <v>1506161</v>
      </c>
      <c r="B254" t="s">
        <v>224</v>
      </c>
      <c r="C254" s="53" t="s">
        <v>387</v>
      </c>
      <c r="D254" t="s">
        <v>489</v>
      </c>
      <c r="E254" t="s">
        <v>235</v>
      </c>
      <c r="F254">
        <v>17738</v>
      </c>
    </row>
    <row r="255" spans="1:6" x14ac:dyDescent="0.25">
      <c r="A255">
        <v>1506187</v>
      </c>
      <c r="B255" t="s">
        <v>224</v>
      </c>
      <c r="C255" s="53" t="s">
        <v>387</v>
      </c>
      <c r="D255" t="s">
        <v>490</v>
      </c>
      <c r="E255" t="s">
        <v>227</v>
      </c>
      <c r="F255">
        <v>49977</v>
      </c>
    </row>
    <row r="256" spans="1:6" x14ac:dyDescent="0.25">
      <c r="A256">
        <v>1506195</v>
      </c>
      <c r="B256" t="s">
        <v>224</v>
      </c>
      <c r="C256" s="53" t="s">
        <v>387</v>
      </c>
      <c r="D256" t="s">
        <v>491</v>
      </c>
      <c r="E256" t="s">
        <v>227</v>
      </c>
      <c r="F256">
        <v>46804</v>
      </c>
    </row>
    <row r="257" spans="1:6" x14ac:dyDescent="0.25">
      <c r="A257">
        <v>1506203</v>
      </c>
      <c r="B257" t="s">
        <v>224</v>
      </c>
      <c r="C257" s="53" t="s">
        <v>387</v>
      </c>
      <c r="D257" t="s">
        <v>492</v>
      </c>
      <c r="E257" t="s">
        <v>227</v>
      </c>
      <c r="F257">
        <v>39078</v>
      </c>
    </row>
    <row r="258" spans="1:6" x14ac:dyDescent="0.25">
      <c r="A258">
        <v>1506302</v>
      </c>
      <c r="B258" t="s">
        <v>224</v>
      </c>
      <c r="C258" s="53" t="s">
        <v>387</v>
      </c>
      <c r="D258" t="s">
        <v>493</v>
      </c>
      <c r="E258" t="s">
        <v>227</v>
      </c>
      <c r="F258">
        <v>22370</v>
      </c>
    </row>
    <row r="259" spans="1:6" x14ac:dyDescent="0.25">
      <c r="A259">
        <v>1506351</v>
      </c>
      <c r="B259" t="s">
        <v>224</v>
      </c>
      <c r="C259" s="53" t="s">
        <v>387</v>
      </c>
      <c r="D259" t="s">
        <v>494</v>
      </c>
      <c r="E259" t="s">
        <v>235</v>
      </c>
      <c r="F259">
        <v>19645</v>
      </c>
    </row>
    <row r="260" spans="1:6" x14ac:dyDescent="0.25">
      <c r="A260">
        <v>1506401</v>
      </c>
      <c r="B260" t="s">
        <v>224</v>
      </c>
      <c r="C260" s="53" t="s">
        <v>387</v>
      </c>
      <c r="D260" t="s">
        <v>495</v>
      </c>
      <c r="E260" t="s">
        <v>231</v>
      </c>
      <c r="F260">
        <v>9417</v>
      </c>
    </row>
    <row r="261" spans="1:6" x14ac:dyDescent="0.25">
      <c r="A261">
        <v>1506500</v>
      </c>
      <c r="B261" t="s">
        <v>224</v>
      </c>
      <c r="C261" s="53" t="s">
        <v>387</v>
      </c>
      <c r="D261" t="s">
        <v>496</v>
      </c>
      <c r="E261" t="s">
        <v>233</v>
      </c>
      <c r="F261">
        <v>66490</v>
      </c>
    </row>
    <row r="262" spans="1:6" x14ac:dyDescent="0.25">
      <c r="A262">
        <v>1506559</v>
      </c>
      <c r="B262" t="s">
        <v>224</v>
      </c>
      <c r="C262" s="53" t="s">
        <v>387</v>
      </c>
      <c r="D262" t="s">
        <v>497</v>
      </c>
      <c r="E262" t="s">
        <v>235</v>
      </c>
      <c r="F262">
        <v>19383</v>
      </c>
    </row>
    <row r="263" spans="1:6" x14ac:dyDescent="0.25">
      <c r="A263">
        <v>1506583</v>
      </c>
      <c r="B263" t="s">
        <v>224</v>
      </c>
      <c r="C263" s="53" t="s">
        <v>387</v>
      </c>
      <c r="D263" t="s">
        <v>498</v>
      </c>
      <c r="E263" t="s">
        <v>235</v>
      </c>
      <c r="F263">
        <v>19925</v>
      </c>
    </row>
    <row r="264" spans="1:6" x14ac:dyDescent="0.25">
      <c r="A264">
        <v>1506609</v>
      </c>
      <c r="B264" t="s">
        <v>224</v>
      </c>
      <c r="C264" s="53" t="s">
        <v>387</v>
      </c>
      <c r="D264" t="s">
        <v>499</v>
      </c>
      <c r="E264" t="s">
        <v>227</v>
      </c>
      <c r="F264">
        <v>23927</v>
      </c>
    </row>
    <row r="265" spans="1:6" x14ac:dyDescent="0.25">
      <c r="A265">
        <v>1506708</v>
      </c>
      <c r="B265" t="s">
        <v>224</v>
      </c>
      <c r="C265" s="53" t="s">
        <v>387</v>
      </c>
      <c r="D265" t="s">
        <v>500</v>
      </c>
      <c r="E265" t="s">
        <v>233</v>
      </c>
      <c r="F265">
        <v>67033</v>
      </c>
    </row>
    <row r="266" spans="1:6" x14ac:dyDescent="0.25">
      <c r="A266">
        <v>1506807</v>
      </c>
      <c r="B266" t="s">
        <v>224</v>
      </c>
      <c r="C266" s="53" t="s">
        <v>387</v>
      </c>
      <c r="D266" t="s">
        <v>501</v>
      </c>
      <c r="E266" t="s">
        <v>229</v>
      </c>
      <c r="F266">
        <v>292520</v>
      </c>
    </row>
    <row r="267" spans="1:6" x14ac:dyDescent="0.25">
      <c r="A267">
        <v>1506906</v>
      </c>
      <c r="B267" t="s">
        <v>224</v>
      </c>
      <c r="C267" s="53" t="s">
        <v>387</v>
      </c>
      <c r="D267" t="s">
        <v>502</v>
      </c>
      <c r="E267" t="s">
        <v>231</v>
      </c>
      <c r="F267">
        <v>6437</v>
      </c>
    </row>
    <row r="268" spans="1:6" x14ac:dyDescent="0.25">
      <c r="A268">
        <v>1507003</v>
      </c>
      <c r="B268" t="s">
        <v>224</v>
      </c>
      <c r="C268" s="53" t="s">
        <v>387</v>
      </c>
      <c r="D268" t="s">
        <v>503</v>
      </c>
      <c r="E268" t="s">
        <v>227</v>
      </c>
      <c r="F268">
        <v>29629</v>
      </c>
    </row>
    <row r="269" spans="1:6" x14ac:dyDescent="0.25">
      <c r="A269">
        <v>1507102</v>
      </c>
      <c r="B269" t="s">
        <v>224</v>
      </c>
      <c r="C269" s="53" t="s">
        <v>387</v>
      </c>
      <c r="D269" t="s">
        <v>504</v>
      </c>
      <c r="E269" t="s">
        <v>235</v>
      </c>
      <c r="F269">
        <v>17420</v>
      </c>
    </row>
    <row r="270" spans="1:6" x14ac:dyDescent="0.25">
      <c r="A270">
        <v>1507151</v>
      </c>
      <c r="B270" t="s">
        <v>224</v>
      </c>
      <c r="C270" s="53" t="s">
        <v>387</v>
      </c>
      <c r="D270" t="s">
        <v>505</v>
      </c>
      <c r="E270" t="s">
        <v>227</v>
      </c>
      <c r="F270">
        <v>24451</v>
      </c>
    </row>
    <row r="271" spans="1:6" x14ac:dyDescent="0.25">
      <c r="A271">
        <v>1507201</v>
      </c>
      <c r="B271" t="s">
        <v>224</v>
      </c>
      <c r="C271" s="53" t="s">
        <v>387</v>
      </c>
      <c r="D271" t="s">
        <v>506</v>
      </c>
      <c r="E271" t="s">
        <v>227</v>
      </c>
      <c r="F271">
        <v>30847</v>
      </c>
    </row>
    <row r="272" spans="1:6" x14ac:dyDescent="0.25">
      <c r="A272">
        <v>1507300</v>
      </c>
      <c r="B272" t="s">
        <v>224</v>
      </c>
      <c r="C272" s="53" t="s">
        <v>387</v>
      </c>
      <c r="D272" t="s">
        <v>507</v>
      </c>
      <c r="E272" t="s">
        <v>229</v>
      </c>
      <c r="F272">
        <v>116186</v>
      </c>
    </row>
    <row r="273" spans="1:6" x14ac:dyDescent="0.25">
      <c r="A273">
        <v>1507409</v>
      </c>
      <c r="B273" t="s">
        <v>224</v>
      </c>
      <c r="C273" s="53" t="s">
        <v>387</v>
      </c>
      <c r="D273" t="s">
        <v>508</v>
      </c>
      <c r="E273" t="s">
        <v>235</v>
      </c>
      <c r="F273">
        <v>15380</v>
      </c>
    </row>
    <row r="274" spans="1:6" x14ac:dyDescent="0.25">
      <c r="A274">
        <v>1507458</v>
      </c>
      <c r="B274" t="s">
        <v>224</v>
      </c>
      <c r="C274" s="53" t="s">
        <v>387</v>
      </c>
      <c r="D274" t="s">
        <v>509</v>
      </c>
      <c r="E274" t="s">
        <v>227</v>
      </c>
      <c r="F274">
        <v>24607</v>
      </c>
    </row>
    <row r="275" spans="1:6" x14ac:dyDescent="0.25">
      <c r="A275">
        <v>1507466</v>
      </c>
      <c r="B275" t="s">
        <v>224</v>
      </c>
      <c r="C275" s="53" t="s">
        <v>387</v>
      </c>
      <c r="D275" t="s">
        <v>510</v>
      </c>
      <c r="E275" t="s">
        <v>231</v>
      </c>
      <c r="F275">
        <v>5795</v>
      </c>
    </row>
    <row r="276" spans="1:6" x14ac:dyDescent="0.25">
      <c r="A276">
        <v>1507474</v>
      </c>
      <c r="B276" t="s">
        <v>224</v>
      </c>
      <c r="C276" s="53" t="s">
        <v>387</v>
      </c>
      <c r="D276" t="s">
        <v>511</v>
      </c>
      <c r="E276" t="s">
        <v>227</v>
      </c>
      <c r="F276">
        <v>21991</v>
      </c>
    </row>
    <row r="277" spans="1:6" x14ac:dyDescent="0.25">
      <c r="A277">
        <v>1507508</v>
      </c>
      <c r="B277" t="s">
        <v>224</v>
      </c>
      <c r="C277" s="53" t="s">
        <v>387</v>
      </c>
      <c r="D277" t="s">
        <v>512</v>
      </c>
      <c r="E277" t="s">
        <v>235</v>
      </c>
      <c r="F277">
        <v>13521</v>
      </c>
    </row>
    <row r="278" spans="1:6" x14ac:dyDescent="0.25">
      <c r="A278">
        <v>1507607</v>
      </c>
      <c r="B278" t="s">
        <v>224</v>
      </c>
      <c r="C278" s="53" t="s">
        <v>387</v>
      </c>
      <c r="D278" t="s">
        <v>513</v>
      </c>
      <c r="E278" t="s">
        <v>233</v>
      </c>
      <c r="F278">
        <v>55942</v>
      </c>
    </row>
    <row r="279" spans="1:6" x14ac:dyDescent="0.25">
      <c r="A279">
        <v>1507706</v>
      </c>
      <c r="B279" t="s">
        <v>224</v>
      </c>
      <c r="C279" s="53" t="s">
        <v>387</v>
      </c>
      <c r="D279" t="s">
        <v>514</v>
      </c>
      <c r="E279" t="s">
        <v>227</v>
      </c>
      <c r="F279">
        <v>25161</v>
      </c>
    </row>
    <row r="280" spans="1:6" x14ac:dyDescent="0.25">
      <c r="A280">
        <v>1507755</v>
      </c>
      <c r="B280" t="s">
        <v>224</v>
      </c>
      <c r="C280" s="53" t="s">
        <v>387</v>
      </c>
      <c r="D280" t="s">
        <v>515</v>
      </c>
      <c r="E280" t="s">
        <v>231</v>
      </c>
      <c r="F280">
        <v>5587</v>
      </c>
    </row>
    <row r="281" spans="1:6" x14ac:dyDescent="0.25">
      <c r="A281">
        <v>1507805</v>
      </c>
      <c r="B281" t="s">
        <v>224</v>
      </c>
      <c r="C281" s="53" t="s">
        <v>387</v>
      </c>
      <c r="D281" t="s">
        <v>516</v>
      </c>
      <c r="E281" t="s">
        <v>235</v>
      </c>
      <c r="F281">
        <v>11827</v>
      </c>
    </row>
    <row r="282" spans="1:6" x14ac:dyDescent="0.25">
      <c r="A282">
        <v>1507904</v>
      </c>
      <c r="B282" t="s">
        <v>224</v>
      </c>
      <c r="C282" s="53" t="s">
        <v>387</v>
      </c>
      <c r="D282" t="s">
        <v>517</v>
      </c>
      <c r="E282" t="s">
        <v>227</v>
      </c>
      <c r="F282">
        <v>24286</v>
      </c>
    </row>
    <row r="283" spans="1:6" x14ac:dyDescent="0.25">
      <c r="A283">
        <v>1507953</v>
      </c>
      <c r="B283" t="s">
        <v>224</v>
      </c>
      <c r="C283" s="53" t="s">
        <v>387</v>
      </c>
      <c r="D283" t="s">
        <v>518</v>
      </c>
      <c r="E283" t="s">
        <v>233</v>
      </c>
      <c r="F283">
        <v>97161</v>
      </c>
    </row>
    <row r="284" spans="1:6" x14ac:dyDescent="0.25">
      <c r="A284">
        <v>1507961</v>
      </c>
      <c r="B284" t="s">
        <v>224</v>
      </c>
      <c r="C284" s="53" t="s">
        <v>387</v>
      </c>
      <c r="D284" t="s">
        <v>519</v>
      </c>
      <c r="E284" t="s">
        <v>235</v>
      </c>
      <c r="F284">
        <v>11120</v>
      </c>
    </row>
    <row r="285" spans="1:6" x14ac:dyDescent="0.25">
      <c r="A285">
        <v>1507979</v>
      </c>
      <c r="B285" t="s">
        <v>224</v>
      </c>
      <c r="C285" s="53" t="s">
        <v>387</v>
      </c>
      <c r="D285" t="s">
        <v>520</v>
      </c>
      <c r="E285" t="s">
        <v>235</v>
      </c>
      <c r="F285">
        <v>17946</v>
      </c>
    </row>
    <row r="286" spans="1:6" x14ac:dyDescent="0.25">
      <c r="A286">
        <v>1508001</v>
      </c>
      <c r="B286" t="s">
        <v>224</v>
      </c>
      <c r="C286" s="53" t="s">
        <v>387</v>
      </c>
      <c r="D286" t="s">
        <v>521</v>
      </c>
      <c r="E286" t="s">
        <v>233</v>
      </c>
      <c r="F286">
        <v>60456</v>
      </c>
    </row>
    <row r="287" spans="1:6" x14ac:dyDescent="0.25">
      <c r="A287">
        <v>1508035</v>
      </c>
      <c r="B287" t="s">
        <v>224</v>
      </c>
      <c r="C287" s="53" t="s">
        <v>387</v>
      </c>
      <c r="D287" t="s">
        <v>522</v>
      </c>
      <c r="E287" t="s">
        <v>227</v>
      </c>
      <c r="F287">
        <v>29465</v>
      </c>
    </row>
    <row r="288" spans="1:6" x14ac:dyDescent="0.25">
      <c r="A288">
        <v>1508050</v>
      </c>
      <c r="B288" t="s">
        <v>224</v>
      </c>
      <c r="C288" s="53" t="s">
        <v>387</v>
      </c>
      <c r="D288" t="s">
        <v>523</v>
      </c>
      <c r="E288" t="s">
        <v>235</v>
      </c>
      <c r="F288">
        <v>18084</v>
      </c>
    </row>
    <row r="289" spans="1:6" x14ac:dyDescent="0.25">
      <c r="A289">
        <v>1508084</v>
      </c>
      <c r="B289" t="s">
        <v>224</v>
      </c>
      <c r="C289" s="53" t="s">
        <v>387</v>
      </c>
      <c r="D289" t="s">
        <v>524</v>
      </c>
      <c r="E289" t="s">
        <v>227</v>
      </c>
      <c r="F289">
        <v>37308</v>
      </c>
    </row>
    <row r="290" spans="1:6" x14ac:dyDescent="0.25">
      <c r="A290">
        <v>1508100</v>
      </c>
      <c r="B290" t="s">
        <v>224</v>
      </c>
      <c r="C290" s="53" t="s">
        <v>387</v>
      </c>
      <c r="D290" t="s">
        <v>525</v>
      </c>
      <c r="E290" t="s">
        <v>229</v>
      </c>
      <c r="F290">
        <v>107189</v>
      </c>
    </row>
    <row r="291" spans="1:6" x14ac:dyDescent="0.25">
      <c r="A291">
        <v>1508126</v>
      </c>
      <c r="B291" t="s">
        <v>224</v>
      </c>
      <c r="C291" s="53" t="s">
        <v>387</v>
      </c>
      <c r="D291" t="s">
        <v>526</v>
      </c>
      <c r="E291" t="s">
        <v>233</v>
      </c>
      <c r="F291">
        <v>53881</v>
      </c>
    </row>
    <row r="292" spans="1:6" x14ac:dyDescent="0.25">
      <c r="A292">
        <v>1508159</v>
      </c>
      <c r="B292" t="s">
        <v>224</v>
      </c>
      <c r="C292" s="53" t="s">
        <v>387</v>
      </c>
      <c r="D292" t="s">
        <v>527</v>
      </c>
      <c r="E292" t="s">
        <v>227</v>
      </c>
      <c r="F292">
        <v>44486</v>
      </c>
    </row>
    <row r="293" spans="1:6" x14ac:dyDescent="0.25">
      <c r="A293">
        <v>1508209</v>
      </c>
      <c r="B293" t="s">
        <v>224</v>
      </c>
      <c r="C293" s="53" t="s">
        <v>387</v>
      </c>
      <c r="D293" t="s">
        <v>528</v>
      </c>
      <c r="E293" t="s">
        <v>233</v>
      </c>
      <c r="F293">
        <v>51173</v>
      </c>
    </row>
    <row r="294" spans="1:6" x14ac:dyDescent="0.25">
      <c r="A294">
        <v>1508308</v>
      </c>
      <c r="B294" t="s">
        <v>224</v>
      </c>
      <c r="C294" s="53" t="s">
        <v>387</v>
      </c>
      <c r="D294" t="s">
        <v>529</v>
      </c>
      <c r="E294" t="s">
        <v>233</v>
      </c>
      <c r="F294">
        <v>59054</v>
      </c>
    </row>
    <row r="295" spans="1:6" x14ac:dyDescent="0.25">
      <c r="A295">
        <v>1508357</v>
      </c>
      <c r="B295" t="s">
        <v>224</v>
      </c>
      <c r="C295" s="53" t="s">
        <v>387</v>
      </c>
      <c r="D295" t="s">
        <v>530</v>
      </c>
      <c r="E295" t="s">
        <v>235</v>
      </c>
      <c r="F295">
        <v>14407</v>
      </c>
    </row>
    <row r="296" spans="1:6" x14ac:dyDescent="0.25">
      <c r="A296">
        <v>1508407</v>
      </c>
      <c r="B296" t="s">
        <v>224</v>
      </c>
      <c r="C296" s="53" t="s">
        <v>387</v>
      </c>
      <c r="D296" t="s">
        <v>531</v>
      </c>
      <c r="E296" t="s">
        <v>227</v>
      </c>
      <c r="F296">
        <v>42833</v>
      </c>
    </row>
    <row r="297" spans="1:6" x14ac:dyDescent="0.25">
      <c r="A297">
        <v>1600055</v>
      </c>
      <c r="B297" t="s">
        <v>224</v>
      </c>
      <c r="C297" s="53" t="s">
        <v>532</v>
      </c>
      <c r="D297" t="s">
        <v>533</v>
      </c>
      <c r="E297" t="s">
        <v>251</v>
      </c>
      <c r="F297">
        <v>4938</v>
      </c>
    </row>
    <row r="298" spans="1:6" x14ac:dyDescent="0.25">
      <c r="A298">
        <v>1600105</v>
      </c>
      <c r="B298" t="s">
        <v>224</v>
      </c>
      <c r="C298" s="53" t="s">
        <v>532</v>
      </c>
      <c r="D298" t="s">
        <v>534</v>
      </c>
      <c r="E298" t="s">
        <v>231</v>
      </c>
      <c r="F298">
        <v>8622</v>
      </c>
    </row>
    <row r="299" spans="1:6" x14ac:dyDescent="0.25">
      <c r="A299">
        <v>1600154</v>
      </c>
      <c r="B299" t="s">
        <v>224</v>
      </c>
      <c r="C299" s="53" t="s">
        <v>532</v>
      </c>
      <c r="D299" t="s">
        <v>535</v>
      </c>
      <c r="E299" t="s">
        <v>235</v>
      </c>
      <c r="F299">
        <v>13988</v>
      </c>
    </row>
    <row r="300" spans="1:6" x14ac:dyDescent="0.25">
      <c r="A300">
        <v>1600204</v>
      </c>
      <c r="B300" t="s">
        <v>224</v>
      </c>
      <c r="C300" s="53" t="s">
        <v>532</v>
      </c>
      <c r="D300" t="s">
        <v>536</v>
      </c>
      <c r="E300" t="s">
        <v>235</v>
      </c>
      <c r="F300">
        <v>10163</v>
      </c>
    </row>
    <row r="301" spans="1:6" x14ac:dyDescent="0.25">
      <c r="A301">
        <v>1600212</v>
      </c>
      <c r="B301" t="s">
        <v>224</v>
      </c>
      <c r="C301" s="53" t="s">
        <v>532</v>
      </c>
      <c r="D301" t="s">
        <v>537</v>
      </c>
      <c r="E301" t="s">
        <v>231</v>
      </c>
      <c r="F301">
        <v>5407</v>
      </c>
    </row>
    <row r="302" spans="1:6" x14ac:dyDescent="0.25">
      <c r="A302">
        <v>1600238</v>
      </c>
      <c r="B302" t="s">
        <v>224</v>
      </c>
      <c r="C302" s="53" t="s">
        <v>532</v>
      </c>
      <c r="D302" t="s">
        <v>538</v>
      </c>
      <c r="E302" t="s">
        <v>231</v>
      </c>
      <c r="F302">
        <v>6901</v>
      </c>
    </row>
    <row r="303" spans="1:6" x14ac:dyDescent="0.25">
      <c r="A303">
        <v>1600253</v>
      </c>
      <c r="B303" t="s">
        <v>224</v>
      </c>
      <c r="C303" s="53" t="s">
        <v>532</v>
      </c>
      <c r="D303" t="s">
        <v>539</v>
      </c>
      <c r="E303" t="s">
        <v>251</v>
      </c>
      <c r="F303">
        <v>4949</v>
      </c>
    </row>
    <row r="304" spans="1:6" x14ac:dyDescent="0.25">
      <c r="A304">
        <v>1600279</v>
      </c>
      <c r="B304" t="s">
        <v>224</v>
      </c>
      <c r="C304" s="53" t="s">
        <v>532</v>
      </c>
      <c r="D304" t="s">
        <v>540</v>
      </c>
      <c r="E304" t="s">
        <v>227</v>
      </c>
      <c r="F304">
        <v>45712</v>
      </c>
    </row>
    <row r="305" spans="1:6" x14ac:dyDescent="0.25">
      <c r="A305">
        <v>1600303</v>
      </c>
      <c r="B305" t="s">
        <v>224</v>
      </c>
      <c r="C305" s="53" t="s">
        <v>532</v>
      </c>
      <c r="D305" t="s">
        <v>541</v>
      </c>
      <c r="E305" t="s">
        <v>229</v>
      </c>
      <c r="F305">
        <v>456171</v>
      </c>
    </row>
    <row r="306" spans="1:6" x14ac:dyDescent="0.25">
      <c r="A306">
        <v>1600402</v>
      </c>
      <c r="B306" t="s">
        <v>224</v>
      </c>
      <c r="C306" s="53" t="s">
        <v>532</v>
      </c>
      <c r="D306" t="s">
        <v>542</v>
      </c>
      <c r="E306" t="s">
        <v>235</v>
      </c>
      <c r="F306">
        <v>19571</v>
      </c>
    </row>
    <row r="307" spans="1:6" x14ac:dyDescent="0.25">
      <c r="A307">
        <v>1600501</v>
      </c>
      <c r="B307" t="s">
        <v>224</v>
      </c>
      <c r="C307" s="53" t="s">
        <v>532</v>
      </c>
      <c r="D307" t="s">
        <v>543</v>
      </c>
      <c r="E307" t="s">
        <v>227</v>
      </c>
      <c r="F307">
        <v>24263</v>
      </c>
    </row>
    <row r="308" spans="1:6" x14ac:dyDescent="0.25">
      <c r="A308">
        <v>1600535</v>
      </c>
      <c r="B308" t="s">
        <v>224</v>
      </c>
      <c r="C308" s="53" t="s">
        <v>532</v>
      </c>
      <c r="D308" t="s">
        <v>544</v>
      </c>
      <c r="E308" t="s">
        <v>235</v>
      </c>
      <c r="F308">
        <v>19669</v>
      </c>
    </row>
    <row r="309" spans="1:6" x14ac:dyDescent="0.25">
      <c r="A309">
        <v>1600550</v>
      </c>
      <c r="B309" t="s">
        <v>224</v>
      </c>
      <c r="C309" s="53" t="s">
        <v>532</v>
      </c>
      <c r="D309" t="s">
        <v>545</v>
      </c>
      <c r="E309" t="s">
        <v>251</v>
      </c>
      <c r="F309">
        <v>4531</v>
      </c>
    </row>
    <row r="310" spans="1:6" x14ac:dyDescent="0.25">
      <c r="A310">
        <v>1600600</v>
      </c>
      <c r="B310" t="s">
        <v>224</v>
      </c>
      <c r="C310" s="53" t="s">
        <v>532</v>
      </c>
      <c r="D310" t="s">
        <v>546</v>
      </c>
      <c r="E310" t="s">
        <v>229</v>
      </c>
      <c r="F310">
        <v>112218</v>
      </c>
    </row>
    <row r="311" spans="1:6" x14ac:dyDescent="0.25">
      <c r="A311">
        <v>1600709</v>
      </c>
      <c r="B311" t="s">
        <v>224</v>
      </c>
      <c r="C311" s="53" t="s">
        <v>532</v>
      </c>
      <c r="D311" t="s">
        <v>547</v>
      </c>
      <c r="E311" t="s">
        <v>235</v>
      </c>
      <c r="F311">
        <v>15212</v>
      </c>
    </row>
    <row r="312" spans="1:6" x14ac:dyDescent="0.25">
      <c r="A312">
        <v>1600808</v>
      </c>
      <c r="B312" t="s">
        <v>224</v>
      </c>
      <c r="C312" s="53" t="s">
        <v>532</v>
      </c>
      <c r="D312" t="s">
        <v>548</v>
      </c>
      <c r="E312" t="s">
        <v>235</v>
      </c>
      <c r="F312">
        <v>14364</v>
      </c>
    </row>
    <row r="313" spans="1:6" x14ac:dyDescent="0.25">
      <c r="A313">
        <v>1700251</v>
      </c>
      <c r="B313" t="s">
        <v>224</v>
      </c>
      <c r="C313" s="53" t="s">
        <v>549</v>
      </c>
      <c r="D313" t="s">
        <v>550</v>
      </c>
      <c r="E313" t="s">
        <v>251</v>
      </c>
      <c r="F313">
        <v>2539</v>
      </c>
    </row>
    <row r="314" spans="1:6" x14ac:dyDescent="0.25">
      <c r="A314">
        <v>1700301</v>
      </c>
      <c r="B314" t="s">
        <v>224</v>
      </c>
      <c r="C314" s="53" t="s">
        <v>549</v>
      </c>
      <c r="D314" t="s">
        <v>551</v>
      </c>
      <c r="E314" t="s">
        <v>231</v>
      </c>
      <c r="F314">
        <v>6149</v>
      </c>
    </row>
    <row r="315" spans="1:6" x14ac:dyDescent="0.25">
      <c r="A315">
        <v>1700350</v>
      </c>
      <c r="B315" t="s">
        <v>224</v>
      </c>
      <c r="C315" s="53" t="s">
        <v>549</v>
      </c>
      <c r="D315" t="s">
        <v>552</v>
      </c>
      <c r="E315" t="s">
        <v>231</v>
      </c>
      <c r="F315">
        <v>5605</v>
      </c>
    </row>
    <row r="316" spans="1:6" x14ac:dyDescent="0.25">
      <c r="A316">
        <v>1700400</v>
      </c>
      <c r="B316" t="s">
        <v>224</v>
      </c>
      <c r="C316" s="53" t="s">
        <v>549</v>
      </c>
      <c r="D316" t="s">
        <v>553</v>
      </c>
      <c r="E316" t="s">
        <v>231</v>
      </c>
      <c r="F316">
        <v>7409</v>
      </c>
    </row>
    <row r="317" spans="1:6" x14ac:dyDescent="0.25">
      <c r="A317">
        <v>1700707</v>
      </c>
      <c r="B317" t="s">
        <v>224</v>
      </c>
      <c r="C317" s="53" t="s">
        <v>549</v>
      </c>
      <c r="D317" t="s">
        <v>554</v>
      </c>
      <c r="E317" t="s">
        <v>231</v>
      </c>
      <c r="F317">
        <v>8536</v>
      </c>
    </row>
    <row r="318" spans="1:6" x14ac:dyDescent="0.25">
      <c r="A318">
        <v>1701002</v>
      </c>
      <c r="B318" t="s">
        <v>224</v>
      </c>
      <c r="C318" s="53" t="s">
        <v>549</v>
      </c>
      <c r="D318" t="s">
        <v>555</v>
      </c>
      <c r="E318" t="s">
        <v>231</v>
      </c>
      <c r="F318">
        <v>9848</v>
      </c>
    </row>
    <row r="319" spans="1:6" x14ac:dyDescent="0.25">
      <c r="A319">
        <v>1701051</v>
      </c>
      <c r="B319" t="s">
        <v>224</v>
      </c>
      <c r="C319" s="53" t="s">
        <v>549</v>
      </c>
      <c r="D319" t="s">
        <v>556</v>
      </c>
      <c r="E319" t="s">
        <v>251</v>
      </c>
      <c r="F319">
        <v>3379</v>
      </c>
    </row>
    <row r="320" spans="1:6" x14ac:dyDescent="0.25">
      <c r="A320">
        <v>1701101</v>
      </c>
      <c r="B320" t="s">
        <v>224</v>
      </c>
      <c r="C320" s="53" t="s">
        <v>549</v>
      </c>
      <c r="D320" t="s">
        <v>557</v>
      </c>
      <c r="E320" t="s">
        <v>251</v>
      </c>
      <c r="F320">
        <v>4618</v>
      </c>
    </row>
    <row r="321" spans="1:6" x14ac:dyDescent="0.25">
      <c r="A321">
        <v>1701309</v>
      </c>
      <c r="B321" t="s">
        <v>224</v>
      </c>
      <c r="C321" s="53" t="s">
        <v>549</v>
      </c>
      <c r="D321" t="s">
        <v>558</v>
      </c>
      <c r="E321" t="s">
        <v>231</v>
      </c>
      <c r="F321">
        <v>5910</v>
      </c>
    </row>
    <row r="322" spans="1:6" x14ac:dyDescent="0.25">
      <c r="A322">
        <v>1701903</v>
      </c>
      <c r="B322" t="s">
        <v>224</v>
      </c>
      <c r="C322" s="53" t="s">
        <v>549</v>
      </c>
      <c r="D322" t="s">
        <v>559</v>
      </c>
      <c r="E322" t="s">
        <v>231</v>
      </c>
      <c r="F322">
        <v>6863</v>
      </c>
    </row>
    <row r="323" spans="1:6" x14ac:dyDescent="0.25">
      <c r="A323">
        <v>1702000</v>
      </c>
      <c r="B323" t="s">
        <v>224</v>
      </c>
      <c r="C323" s="53" t="s">
        <v>549</v>
      </c>
      <c r="D323" t="s">
        <v>560</v>
      </c>
      <c r="E323" t="s">
        <v>231</v>
      </c>
      <c r="F323">
        <v>8777</v>
      </c>
    </row>
    <row r="324" spans="1:6" x14ac:dyDescent="0.25">
      <c r="A324">
        <v>1702109</v>
      </c>
      <c r="B324" t="s">
        <v>224</v>
      </c>
      <c r="C324" s="53" t="s">
        <v>549</v>
      </c>
      <c r="D324" t="s">
        <v>561</v>
      </c>
      <c r="E324" t="s">
        <v>229</v>
      </c>
      <c r="F324">
        <v>170183</v>
      </c>
    </row>
    <row r="325" spans="1:6" x14ac:dyDescent="0.25">
      <c r="A325">
        <v>1702158</v>
      </c>
      <c r="B325" t="s">
        <v>224</v>
      </c>
      <c r="C325" s="53" t="s">
        <v>549</v>
      </c>
      <c r="D325" t="s">
        <v>562</v>
      </c>
      <c r="E325" t="s">
        <v>231</v>
      </c>
      <c r="F325">
        <v>5515</v>
      </c>
    </row>
    <row r="326" spans="1:6" x14ac:dyDescent="0.25">
      <c r="A326">
        <v>1702208</v>
      </c>
      <c r="B326" t="s">
        <v>224</v>
      </c>
      <c r="C326" s="53" t="s">
        <v>549</v>
      </c>
      <c r="D326" t="s">
        <v>563</v>
      </c>
      <c r="E326" t="s">
        <v>227</v>
      </c>
      <c r="F326">
        <v>34392</v>
      </c>
    </row>
    <row r="327" spans="1:6" x14ac:dyDescent="0.25">
      <c r="A327">
        <v>1702307</v>
      </c>
      <c r="B327" t="s">
        <v>224</v>
      </c>
      <c r="C327" s="53" t="s">
        <v>549</v>
      </c>
      <c r="D327" t="s">
        <v>564</v>
      </c>
      <c r="E327" t="s">
        <v>231</v>
      </c>
      <c r="F327">
        <v>6799</v>
      </c>
    </row>
    <row r="328" spans="1:6" x14ac:dyDescent="0.25">
      <c r="A328">
        <v>1702406</v>
      </c>
      <c r="B328" t="s">
        <v>224</v>
      </c>
      <c r="C328" s="53" t="s">
        <v>549</v>
      </c>
      <c r="D328" t="s">
        <v>565</v>
      </c>
      <c r="E328" t="s">
        <v>235</v>
      </c>
      <c r="F328">
        <v>10778</v>
      </c>
    </row>
    <row r="329" spans="1:6" x14ac:dyDescent="0.25">
      <c r="A329">
        <v>1702554</v>
      </c>
      <c r="B329" t="s">
        <v>224</v>
      </c>
      <c r="C329" s="53" t="s">
        <v>549</v>
      </c>
      <c r="D329" t="s">
        <v>566</v>
      </c>
      <c r="E329" t="s">
        <v>235</v>
      </c>
      <c r="F329">
        <v>17627</v>
      </c>
    </row>
    <row r="330" spans="1:6" x14ac:dyDescent="0.25">
      <c r="A330">
        <v>1702703</v>
      </c>
      <c r="B330" t="s">
        <v>224</v>
      </c>
      <c r="C330" s="53" t="s">
        <v>549</v>
      </c>
      <c r="D330" t="s">
        <v>567</v>
      </c>
      <c r="E330" t="s">
        <v>251</v>
      </c>
      <c r="F330">
        <v>3682</v>
      </c>
    </row>
    <row r="331" spans="1:6" x14ac:dyDescent="0.25">
      <c r="A331">
        <v>1702901</v>
      </c>
      <c r="B331" t="s">
        <v>224</v>
      </c>
      <c r="C331" s="53" t="s">
        <v>549</v>
      </c>
      <c r="D331" t="s">
        <v>568</v>
      </c>
      <c r="E331" t="s">
        <v>231</v>
      </c>
      <c r="F331">
        <v>9706</v>
      </c>
    </row>
    <row r="332" spans="1:6" x14ac:dyDescent="0.25">
      <c r="A332">
        <v>1703008</v>
      </c>
      <c r="B332" t="s">
        <v>224</v>
      </c>
      <c r="C332" s="53" t="s">
        <v>549</v>
      </c>
      <c r="D332" t="s">
        <v>569</v>
      </c>
      <c r="E332" t="s">
        <v>235</v>
      </c>
      <c r="F332">
        <v>10736</v>
      </c>
    </row>
    <row r="333" spans="1:6" x14ac:dyDescent="0.25">
      <c r="A333">
        <v>1703057</v>
      </c>
      <c r="B333" t="s">
        <v>224</v>
      </c>
      <c r="C333" s="53" t="s">
        <v>549</v>
      </c>
      <c r="D333" t="s">
        <v>570</v>
      </c>
      <c r="E333" t="s">
        <v>251</v>
      </c>
      <c r="F333">
        <v>3420</v>
      </c>
    </row>
    <row r="334" spans="1:6" x14ac:dyDescent="0.25">
      <c r="A334">
        <v>1703073</v>
      </c>
      <c r="B334" t="s">
        <v>224</v>
      </c>
      <c r="C334" s="53" t="s">
        <v>549</v>
      </c>
      <c r="D334" t="s">
        <v>571</v>
      </c>
      <c r="E334" t="s">
        <v>251</v>
      </c>
      <c r="F334">
        <v>4460</v>
      </c>
    </row>
    <row r="335" spans="1:6" x14ac:dyDescent="0.25">
      <c r="A335">
        <v>1703107</v>
      </c>
      <c r="B335" t="s">
        <v>224</v>
      </c>
      <c r="C335" s="53" t="s">
        <v>549</v>
      </c>
      <c r="D335" t="s">
        <v>572</v>
      </c>
      <c r="E335" t="s">
        <v>231</v>
      </c>
      <c r="F335">
        <v>5601</v>
      </c>
    </row>
    <row r="336" spans="1:6" x14ac:dyDescent="0.25">
      <c r="A336">
        <v>1703206</v>
      </c>
      <c r="B336" t="s">
        <v>224</v>
      </c>
      <c r="C336" s="53" t="s">
        <v>549</v>
      </c>
      <c r="D336" t="s">
        <v>573</v>
      </c>
      <c r="E336" t="s">
        <v>251</v>
      </c>
      <c r="F336">
        <v>4532</v>
      </c>
    </row>
    <row r="337" spans="1:6" x14ac:dyDescent="0.25">
      <c r="A337">
        <v>1703305</v>
      </c>
      <c r="B337" t="s">
        <v>224</v>
      </c>
      <c r="C337" s="53" t="s">
        <v>549</v>
      </c>
      <c r="D337" t="s">
        <v>409</v>
      </c>
      <c r="E337" t="s">
        <v>251</v>
      </c>
      <c r="F337">
        <v>4477</v>
      </c>
    </row>
    <row r="338" spans="1:6" x14ac:dyDescent="0.25">
      <c r="A338">
        <v>1703602</v>
      </c>
      <c r="B338" t="s">
        <v>224</v>
      </c>
      <c r="C338" s="53" t="s">
        <v>549</v>
      </c>
      <c r="D338" t="s">
        <v>574</v>
      </c>
      <c r="E338" t="s">
        <v>251</v>
      </c>
      <c r="F338">
        <v>2177</v>
      </c>
    </row>
    <row r="339" spans="1:6" x14ac:dyDescent="0.25">
      <c r="A339">
        <v>1703701</v>
      </c>
      <c r="B339" t="s">
        <v>224</v>
      </c>
      <c r="C339" s="53" t="s">
        <v>549</v>
      </c>
      <c r="D339" t="s">
        <v>575</v>
      </c>
      <c r="E339" t="s">
        <v>231</v>
      </c>
      <c r="F339">
        <v>5451</v>
      </c>
    </row>
    <row r="340" spans="1:6" x14ac:dyDescent="0.25">
      <c r="A340">
        <v>1703800</v>
      </c>
      <c r="B340" t="s">
        <v>224</v>
      </c>
      <c r="C340" s="53" t="s">
        <v>549</v>
      </c>
      <c r="D340" t="s">
        <v>576</v>
      </c>
      <c r="E340" t="s">
        <v>235</v>
      </c>
      <c r="F340">
        <v>10837</v>
      </c>
    </row>
    <row r="341" spans="1:6" x14ac:dyDescent="0.25">
      <c r="A341">
        <v>1703826</v>
      </c>
      <c r="B341" t="s">
        <v>224</v>
      </c>
      <c r="C341" s="53" t="s">
        <v>549</v>
      </c>
      <c r="D341" t="s">
        <v>577</v>
      </c>
      <c r="E341" t="s">
        <v>251</v>
      </c>
      <c r="F341">
        <v>2256</v>
      </c>
    </row>
    <row r="342" spans="1:6" x14ac:dyDescent="0.25">
      <c r="A342">
        <v>1703842</v>
      </c>
      <c r="B342" t="s">
        <v>224</v>
      </c>
      <c r="C342" s="53" t="s">
        <v>549</v>
      </c>
      <c r="D342" t="s">
        <v>578</v>
      </c>
      <c r="E342" t="s">
        <v>231</v>
      </c>
      <c r="F342">
        <v>9408</v>
      </c>
    </row>
    <row r="343" spans="1:6" x14ac:dyDescent="0.25">
      <c r="A343">
        <v>1703867</v>
      </c>
      <c r="B343" t="s">
        <v>224</v>
      </c>
      <c r="C343" s="53" t="s">
        <v>549</v>
      </c>
      <c r="D343" t="s">
        <v>579</v>
      </c>
      <c r="E343" t="s">
        <v>251</v>
      </c>
      <c r="F343">
        <v>4178</v>
      </c>
    </row>
    <row r="344" spans="1:6" x14ac:dyDescent="0.25">
      <c r="A344">
        <v>1703883</v>
      </c>
      <c r="B344" t="s">
        <v>224</v>
      </c>
      <c r="C344" s="53" t="s">
        <v>549</v>
      </c>
      <c r="D344" t="s">
        <v>580</v>
      </c>
      <c r="E344" t="s">
        <v>251</v>
      </c>
      <c r="F344">
        <v>2507</v>
      </c>
    </row>
    <row r="345" spans="1:6" x14ac:dyDescent="0.25">
      <c r="A345">
        <v>1703891</v>
      </c>
      <c r="B345" t="s">
        <v>224</v>
      </c>
      <c r="C345" s="53" t="s">
        <v>549</v>
      </c>
      <c r="D345" t="s">
        <v>581</v>
      </c>
      <c r="E345" t="s">
        <v>251</v>
      </c>
      <c r="F345">
        <v>3983</v>
      </c>
    </row>
    <row r="346" spans="1:6" x14ac:dyDescent="0.25">
      <c r="A346">
        <v>1703909</v>
      </c>
      <c r="B346" t="s">
        <v>224</v>
      </c>
      <c r="C346" s="53" t="s">
        <v>549</v>
      </c>
      <c r="D346" t="s">
        <v>582</v>
      </c>
      <c r="E346" t="s">
        <v>231</v>
      </c>
      <c r="F346">
        <v>5119</v>
      </c>
    </row>
    <row r="347" spans="1:6" x14ac:dyDescent="0.25">
      <c r="A347">
        <v>1704105</v>
      </c>
      <c r="B347" t="s">
        <v>224</v>
      </c>
      <c r="C347" s="53" t="s">
        <v>549</v>
      </c>
      <c r="D347" t="s">
        <v>583</v>
      </c>
      <c r="E347" t="s">
        <v>251</v>
      </c>
      <c r="F347">
        <v>2803</v>
      </c>
    </row>
    <row r="348" spans="1:6" x14ac:dyDescent="0.25">
      <c r="A348">
        <v>1704600</v>
      </c>
      <c r="B348" t="s">
        <v>224</v>
      </c>
      <c r="C348" s="53" t="s">
        <v>549</v>
      </c>
      <c r="D348" t="s">
        <v>584</v>
      </c>
      <c r="E348" t="s">
        <v>251</v>
      </c>
      <c r="F348">
        <v>1397</v>
      </c>
    </row>
    <row r="349" spans="1:6" x14ac:dyDescent="0.25">
      <c r="A349">
        <v>1705102</v>
      </c>
      <c r="B349" t="s">
        <v>224</v>
      </c>
      <c r="C349" s="53" t="s">
        <v>549</v>
      </c>
      <c r="D349" t="s">
        <v>585</v>
      </c>
      <c r="E349" t="s">
        <v>251</v>
      </c>
      <c r="F349">
        <v>3363</v>
      </c>
    </row>
    <row r="350" spans="1:6" x14ac:dyDescent="0.25">
      <c r="A350">
        <v>1705508</v>
      </c>
      <c r="B350" t="s">
        <v>224</v>
      </c>
      <c r="C350" s="53" t="s">
        <v>549</v>
      </c>
      <c r="D350" t="s">
        <v>586</v>
      </c>
      <c r="E350" t="s">
        <v>227</v>
      </c>
      <c r="F350">
        <v>33981</v>
      </c>
    </row>
    <row r="351" spans="1:6" x14ac:dyDescent="0.25">
      <c r="A351">
        <v>1705557</v>
      </c>
      <c r="B351" t="s">
        <v>224</v>
      </c>
      <c r="C351" s="53" t="s">
        <v>549</v>
      </c>
      <c r="D351" t="s">
        <v>587</v>
      </c>
      <c r="E351" t="s">
        <v>251</v>
      </c>
      <c r="F351">
        <v>4851</v>
      </c>
    </row>
    <row r="352" spans="1:6" x14ac:dyDescent="0.25">
      <c r="A352">
        <v>1705607</v>
      </c>
      <c r="B352" t="s">
        <v>224</v>
      </c>
      <c r="C352" s="53" t="s">
        <v>549</v>
      </c>
      <c r="D352" t="s">
        <v>588</v>
      </c>
      <c r="E352" t="s">
        <v>251</v>
      </c>
      <c r="F352">
        <v>4209</v>
      </c>
    </row>
    <row r="353" spans="1:6" x14ac:dyDescent="0.25">
      <c r="A353">
        <v>1706001</v>
      </c>
      <c r="B353" t="s">
        <v>224</v>
      </c>
      <c r="C353" s="53" t="s">
        <v>549</v>
      </c>
      <c r="D353" t="s">
        <v>589</v>
      </c>
      <c r="E353" t="s">
        <v>231</v>
      </c>
      <c r="F353">
        <v>5424</v>
      </c>
    </row>
    <row r="354" spans="1:6" x14ac:dyDescent="0.25">
      <c r="A354">
        <v>1706100</v>
      </c>
      <c r="B354" t="s">
        <v>224</v>
      </c>
      <c r="C354" s="53" t="s">
        <v>549</v>
      </c>
      <c r="D354" t="s">
        <v>590</v>
      </c>
      <c r="E354" t="s">
        <v>231</v>
      </c>
      <c r="F354">
        <v>7386</v>
      </c>
    </row>
    <row r="355" spans="1:6" x14ac:dyDescent="0.25">
      <c r="A355">
        <v>1706258</v>
      </c>
      <c r="B355" t="s">
        <v>224</v>
      </c>
      <c r="C355" s="53" t="s">
        <v>549</v>
      </c>
      <c r="D355" t="s">
        <v>591</v>
      </c>
      <c r="E355" t="s">
        <v>251</v>
      </c>
      <c r="F355">
        <v>1680</v>
      </c>
    </row>
    <row r="356" spans="1:6" x14ac:dyDescent="0.25">
      <c r="A356">
        <v>1706506</v>
      </c>
      <c r="B356" t="s">
        <v>224</v>
      </c>
      <c r="C356" s="53" t="s">
        <v>549</v>
      </c>
      <c r="D356" t="s">
        <v>592</v>
      </c>
      <c r="E356" t="s">
        <v>231</v>
      </c>
      <c r="F356">
        <v>5833</v>
      </c>
    </row>
    <row r="357" spans="1:6" x14ac:dyDescent="0.25">
      <c r="A357">
        <v>1707009</v>
      </c>
      <c r="B357" t="s">
        <v>224</v>
      </c>
      <c r="C357" s="53" t="s">
        <v>549</v>
      </c>
      <c r="D357" t="s">
        <v>593</v>
      </c>
      <c r="E357" t="s">
        <v>227</v>
      </c>
      <c r="F357">
        <v>21167</v>
      </c>
    </row>
    <row r="358" spans="1:6" x14ac:dyDescent="0.25">
      <c r="A358">
        <v>1707108</v>
      </c>
      <c r="B358" t="s">
        <v>224</v>
      </c>
      <c r="C358" s="53" t="s">
        <v>549</v>
      </c>
      <c r="D358" t="s">
        <v>594</v>
      </c>
      <c r="E358" t="s">
        <v>231</v>
      </c>
      <c r="F358">
        <v>6777</v>
      </c>
    </row>
    <row r="359" spans="1:6" x14ac:dyDescent="0.25">
      <c r="A359">
        <v>1707207</v>
      </c>
      <c r="B359" t="s">
        <v>224</v>
      </c>
      <c r="C359" s="53" t="s">
        <v>549</v>
      </c>
      <c r="D359" t="s">
        <v>595</v>
      </c>
      <c r="E359" t="s">
        <v>231</v>
      </c>
      <c r="F359">
        <v>7302</v>
      </c>
    </row>
    <row r="360" spans="1:6" x14ac:dyDescent="0.25">
      <c r="A360">
        <v>1707306</v>
      </c>
      <c r="B360" t="s">
        <v>224</v>
      </c>
      <c r="C360" s="53" t="s">
        <v>549</v>
      </c>
      <c r="D360" t="s">
        <v>596</v>
      </c>
      <c r="E360" t="s">
        <v>251</v>
      </c>
      <c r="F360">
        <v>4722</v>
      </c>
    </row>
    <row r="361" spans="1:6" x14ac:dyDescent="0.25">
      <c r="A361">
        <v>1707405</v>
      </c>
      <c r="B361" t="s">
        <v>224</v>
      </c>
      <c r="C361" s="53" t="s">
        <v>549</v>
      </c>
      <c r="D361" t="s">
        <v>597</v>
      </c>
      <c r="E361" t="s">
        <v>235</v>
      </c>
      <c r="F361">
        <v>10506</v>
      </c>
    </row>
    <row r="362" spans="1:6" x14ac:dyDescent="0.25">
      <c r="A362">
        <v>1707553</v>
      </c>
      <c r="B362" t="s">
        <v>224</v>
      </c>
      <c r="C362" s="53" t="s">
        <v>549</v>
      </c>
      <c r="D362" t="s">
        <v>598</v>
      </c>
      <c r="E362" t="s">
        <v>251</v>
      </c>
      <c r="F362">
        <v>3886</v>
      </c>
    </row>
    <row r="363" spans="1:6" x14ac:dyDescent="0.25">
      <c r="A363">
        <v>1707652</v>
      </c>
      <c r="B363" t="s">
        <v>224</v>
      </c>
      <c r="C363" s="53" t="s">
        <v>549</v>
      </c>
      <c r="D363" t="s">
        <v>599</v>
      </c>
      <c r="E363" t="s">
        <v>231</v>
      </c>
      <c r="F363">
        <v>5386</v>
      </c>
    </row>
    <row r="364" spans="1:6" x14ac:dyDescent="0.25">
      <c r="A364">
        <v>1707702</v>
      </c>
      <c r="B364" t="s">
        <v>224</v>
      </c>
      <c r="C364" s="53" t="s">
        <v>549</v>
      </c>
      <c r="D364" t="s">
        <v>600</v>
      </c>
      <c r="E364" t="s">
        <v>231</v>
      </c>
      <c r="F364">
        <v>8848</v>
      </c>
    </row>
    <row r="365" spans="1:6" x14ac:dyDescent="0.25">
      <c r="A365">
        <v>1708205</v>
      </c>
      <c r="B365" t="s">
        <v>224</v>
      </c>
      <c r="C365" s="53" t="s">
        <v>549</v>
      </c>
      <c r="D365" t="s">
        <v>601</v>
      </c>
      <c r="E365" t="s">
        <v>235</v>
      </c>
      <c r="F365">
        <v>18742</v>
      </c>
    </row>
    <row r="366" spans="1:6" x14ac:dyDescent="0.25">
      <c r="A366">
        <v>1708254</v>
      </c>
      <c r="B366" t="s">
        <v>224</v>
      </c>
      <c r="C366" s="53" t="s">
        <v>549</v>
      </c>
      <c r="D366" t="s">
        <v>602</v>
      </c>
      <c r="E366" t="s">
        <v>251</v>
      </c>
      <c r="F366">
        <v>2556</v>
      </c>
    </row>
    <row r="367" spans="1:6" x14ac:dyDescent="0.25">
      <c r="A367">
        <v>1708304</v>
      </c>
      <c r="B367" t="s">
        <v>224</v>
      </c>
      <c r="C367" s="53" t="s">
        <v>549</v>
      </c>
      <c r="D367" t="s">
        <v>603</v>
      </c>
      <c r="E367" t="s">
        <v>231</v>
      </c>
      <c r="F367">
        <v>5135</v>
      </c>
    </row>
    <row r="368" spans="1:6" x14ac:dyDescent="0.25">
      <c r="A368">
        <v>1709005</v>
      </c>
      <c r="B368" t="s">
        <v>224</v>
      </c>
      <c r="C368" s="53" t="s">
        <v>549</v>
      </c>
      <c r="D368" t="s">
        <v>604</v>
      </c>
      <c r="E368" t="s">
        <v>235</v>
      </c>
      <c r="F368">
        <v>12813</v>
      </c>
    </row>
    <row r="369" spans="1:6" x14ac:dyDescent="0.25">
      <c r="A369">
        <v>1709302</v>
      </c>
      <c r="B369" t="s">
        <v>224</v>
      </c>
      <c r="C369" s="53" t="s">
        <v>549</v>
      </c>
      <c r="D369" t="s">
        <v>605</v>
      </c>
      <c r="E369" t="s">
        <v>227</v>
      </c>
      <c r="F369">
        <v>25149</v>
      </c>
    </row>
    <row r="370" spans="1:6" x14ac:dyDescent="0.25">
      <c r="A370">
        <v>1709500</v>
      </c>
      <c r="B370" t="s">
        <v>224</v>
      </c>
      <c r="C370" s="53" t="s">
        <v>549</v>
      </c>
      <c r="D370" t="s">
        <v>606</v>
      </c>
      <c r="E370" t="s">
        <v>233</v>
      </c>
      <c r="F370">
        <v>83707</v>
      </c>
    </row>
    <row r="371" spans="1:6" x14ac:dyDescent="0.25">
      <c r="A371">
        <v>1709807</v>
      </c>
      <c r="B371" t="s">
        <v>224</v>
      </c>
      <c r="C371" s="53" t="s">
        <v>549</v>
      </c>
      <c r="D371" t="s">
        <v>607</v>
      </c>
      <c r="E371" t="s">
        <v>251</v>
      </c>
      <c r="F371">
        <v>1881</v>
      </c>
    </row>
    <row r="372" spans="1:6" x14ac:dyDescent="0.25">
      <c r="A372">
        <v>1710508</v>
      </c>
      <c r="B372" t="s">
        <v>224</v>
      </c>
      <c r="C372" s="53" t="s">
        <v>549</v>
      </c>
      <c r="D372" t="s">
        <v>608</v>
      </c>
      <c r="E372" t="s">
        <v>231</v>
      </c>
      <c r="F372">
        <v>7411</v>
      </c>
    </row>
    <row r="373" spans="1:6" x14ac:dyDescent="0.25">
      <c r="A373">
        <v>1710706</v>
      </c>
      <c r="B373" t="s">
        <v>224</v>
      </c>
      <c r="C373" s="53" t="s">
        <v>549</v>
      </c>
      <c r="D373" t="s">
        <v>609</v>
      </c>
      <c r="E373" t="s">
        <v>231</v>
      </c>
      <c r="F373">
        <v>6035</v>
      </c>
    </row>
    <row r="374" spans="1:6" x14ac:dyDescent="0.25">
      <c r="A374">
        <v>1710904</v>
      </c>
      <c r="B374" t="s">
        <v>224</v>
      </c>
      <c r="C374" s="53" t="s">
        <v>549</v>
      </c>
      <c r="D374" t="s">
        <v>610</v>
      </c>
      <c r="E374" t="s">
        <v>251</v>
      </c>
      <c r="F374">
        <v>3732</v>
      </c>
    </row>
    <row r="375" spans="1:6" x14ac:dyDescent="0.25">
      <c r="A375">
        <v>1711100</v>
      </c>
      <c r="B375" t="s">
        <v>224</v>
      </c>
      <c r="C375" s="53" t="s">
        <v>549</v>
      </c>
      <c r="D375" t="s">
        <v>611</v>
      </c>
      <c r="E375" t="s">
        <v>251</v>
      </c>
      <c r="F375">
        <v>2476</v>
      </c>
    </row>
    <row r="376" spans="1:6" x14ac:dyDescent="0.25">
      <c r="A376">
        <v>1711506</v>
      </c>
      <c r="B376" t="s">
        <v>224</v>
      </c>
      <c r="C376" s="53" t="s">
        <v>549</v>
      </c>
      <c r="D376" t="s">
        <v>612</v>
      </c>
      <c r="E376" t="s">
        <v>251</v>
      </c>
      <c r="F376">
        <v>3761</v>
      </c>
    </row>
    <row r="377" spans="1:6" x14ac:dyDescent="0.25">
      <c r="A377">
        <v>1711803</v>
      </c>
      <c r="B377" t="s">
        <v>224</v>
      </c>
      <c r="C377" s="53" t="s">
        <v>549</v>
      </c>
      <c r="D377" t="s">
        <v>613</v>
      </c>
      <c r="E377" t="s">
        <v>251</v>
      </c>
      <c r="F377">
        <v>2245</v>
      </c>
    </row>
    <row r="378" spans="1:6" x14ac:dyDescent="0.25">
      <c r="A378">
        <v>1711902</v>
      </c>
      <c r="B378" t="s">
        <v>224</v>
      </c>
      <c r="C378" s="53" t="s">
        <v>549</v>
      </c>
      <c r="D378" t="s">
        <v>614</v>
      </c>
      <c r="E378" t="s">
        <v>235</v>
      </c>
      <c r="F378">
        <v>12184</v>
      </c>
    </row>
    <row r="379" spans="1:6" x14ac:dyDescent="0.25">
      <c r="A379">
        <v>1711951</v>
      </c>
      <c r="B379" t="s">
        <v>224</v>
      </c>
      <c r="C379" s="53" t="s">
        <v>549</v>
      </c>
      <c r="D379" t="s">
        <v>615</v>
      </c>
      <c r="E379" t="s">
        <v>251</v>
      </c>
      <c r="F379">
        <v>4037</v>
      </c>
    </row>
    <row r="380" spans="1:6" x14ac:dyDescent="0.25">
      <c r="A380">
        <v>1712009</v>
      </c>
      <c r="B380" t="s">
        <v>224</v>
      </c>
      <c r="C380" s="53" t="s">
        <v>549</v>
      </c>
      <c r="D380" t="s">
        <v>616</v>
      </c>
      <c r="E380" t="s">
        <v>251</v>
      </c>
      <c r="F380">
        <v>3026</v>
      </c>
    </row>
    <row r="381" spans="1:6" x14ac:dyDescent="0.25">
      <c r="A381">
        <v>1712157</v>
      </c>
      <c r="B381" t="s">
        <v>224</v>
      </c>
      <c r="C381" s="53" t="s">
        <v>549</v>
      </c>
      <c r="D381" t="s">
        <v>617</v>
      </c>
      <c r="E381" t="s">
        <v>251</v>
      </c>
      <c r="F381">
        <v>1814</v>
      </c>
    </row>
    <row r="382" spans="1:6" x14ac:dyDescent="0.25">
      <c r="A382">
        <v>1712405</v>
      </c>
      <c r="B382" t="s">
        <v>224</v>
      </c>
      <c r="C382" s="53" t="s">
        <v>549</v>
      </c>
      <c r="D382" t="s">
        <v>618</v>
      </c>
      <c r="E382" t="s">
        <v>251</v>
      </c>
      <c r="F382">
        <v>3796</v>
      </c>
    </row>
    <row r="383" spans="1:6" x14ac:dyDescent="0.25">
      <c r="A383">
        <v>1712454</v>
      </c>
      <c r="B383" t="s">
        <v>224</v>
      </c>
      <c r="C383" s="53" t="s">
        <v>549</v>
      </c>
      <c r="D383" t="s">
        <v>619</v>
      </c>
      <c r="E383" t="s">
        <v>251</v>
      </c>
      <c r="F383">
        <v>2945</v>
      </c>
    </row>
    <row r="384" spans="1:6" x14ac:dyDescent="0.25">
      <c r="A384">
        <v>1712504</v>
      </c>
      <c r="B384" t="s">
        <v>224</v>
      </c>
      <c r="C384" s="53" t="s">
        <v>549</v>
      </c>
      <c r="D384" t="s">
        <v>620</v>
      </c>
      <c r="E384" t="s">
        <v>251</v>
      </c>
      <c r="F384">
        <v>4896</v>
      </c>
    </row>
    <row r="385" spans="1:6" x14ac:dyDescent="0.25">
      <c r="A385">
        <v>1712702</v>
      </c>
      <c r="B385" t="s">
        <v>224</v>
      </c>
      <c r="C385" s="53" t="s">
        <v>549</v>
      </c>
      <c r="D385" t="s">
        <v>621</v>
      </c>
      <c r="E385" t="s">
        <v>251</v>
      </c>
      <c r="F385">
        <v>2524</v>
      </c>
    </row>
    <row r="386" spans="1:6" x14ac:dyDescent="0.25">
      <c r="A386">
        <v>1712801</v>
      </c>
      <c r="B386" t="s">
        <v>224</v>
      </c>
      <c r="C386" s="53" t="s">
        <v>549</v>
      </c>
      <c r="D386" t="s">
        <v>622</v>
      </c>
      <c r="E386" t="s">
        <v>251</v>
      </c>
      <c r="F386">
        <v>3362</v>
      </c>
    </row>
    <row r="387" spans="1:6" x14ac:dyDescent="0.25">
      <c r="A387">
        <v>1713205</v>
      </c>
      <c r="B387" t="s">
        <v>224</v>
      </c>
      <c r="C387" s="53" t="s">
        <v>549</v>
      </c>
      <c r="D387" t="s">
        <v>623</v>
      </c>
      <c r="E387" t="s">
        <v>235</v>
      </c>
      <c r="F387">
        <v>19634</v>
      </c>
    </row>
    <row r="388" spans="1:6" x14ac:dyDescent="0.25">
      <c r="A388">
        <v>1713304</v>
      </c>
      <c r="B388" t="s">
        <v>224</v>
      </c>
      <c r="C388" s="53" t="s">
        <v>549</v>
      </c>
      <c r="D388" t="s">
        <v>624</v>
      </c>
      <c r="E388" t="s">
        <v>235</v>
      </c>
      <c r="F388">
        <v>13298</v>
      </c>
    </row>
    <row r="389" spans="1:6" x14ac:dyDescent="0.25">
      <c r="A389">
        <v>1713601</v>
      </c>
      <c r="B389" t="s">
        <v>224</v>
      </c>
      <c r="C389" s="53" t="s">
        <v>549</v>
      </c>
      <c r="D389" t="s">
        <v>625</v>
      </c>
      <c r="E389" t="s">
        <v>231</v>
      </c>
      <c r="F389">
        <v>7535</v>
      </c>
    </row>
    <row r="390" spans="1:6" x14ac:dyDescent="0.25">
      <c r="A390">
        <v>1713700</v>
      </c>
      <c r="B390" t="s">
        <v>224</v>
      </c>
      <c r="C390" s="53" t="s">
        <v>549</v>
      </c>
      <c r="D390" t="s">
        <v>626</v>
      </c>
      <c r="E390" t="s">
        <v>251</v>
      </c>
      <c r="F390">
        <v>2231</v>
      </c>
    </row>
    <row r="391" spans="1:6" x14ac:dyDescent="0.25">
      <c r="A391">
        <v>1713809</v>
      </c>
      <c r="B391" t="s">
        <v>224</v>
      </c>
      <c r="C391" s="53" t="s">
        <v>549</v>
      </c>
      <c r="D391" t="s">
        <v>627</v>
      </c>
      <c r="E391" t="s">
        <v>231</v>
      </c>
      <c r="F391">
        <v>6362</v>
      </c>
    </row>
    <row r="392" spans="1:6" x14ac:dyDescent="0.25">
      <c r="A392">
        <v>1713957</v>
      </c>
      <c r="B392" t="s">
        <v>224</v>
      </c>
      <c r="C392" s="53" t="s">
        <v>549</v>
      </c>
      <c r="D392" t="s">
        <v>628</v>
      </c>
      <c r="E392" t="s">
        <v>251</v>
      </c>
      <c r="F392">
        <v>3433</v>
      </c>
    </row>
    <row r="393" spans="1:6" x14ac:dyDescent="0.25">
      <c r="A393">
        <v>1714203</v>
      </c>
      <c r="B393" t="s">
        <v>224</v>
      </c>
      <c r="C393" s="53" t="s">
        <v>549</v>
      </c>
      <c r="D393" t="s">
        <v>629</v>
      </c>
      <c r="E393" t="s">
        <v>231</v>
      </c>
      <c r="F393">
        <v>9291</v>
      </c>
    </row>
    <row r="394" spans="1:6" x14ac:dyDescent="0.25">
      <c r="A394">
        <v>1714302</v>
      </c>
      <c r="B394" t="s">
        <v>224</v>
      </c>
      <c r="C394" s="53" t="s">
        <v>549</v>
      </c>
      <c r="D394" t="s">
        <v>630</v>
      </c>
      <c r="E394" t="s">
        <v>251</v>
      </c>
      <c r="F394">
        <v>4177</v>
      </c>
    </row>
    <row r="395" spans="1:6" x14ac:dyDescent="0.25">
      <c r="A395">
        <v>1714880</v>
      </c>
      <c r="B395" t="s">
        <v>224</v>
      </c>
      <c r="C395" s="53" t="s">
        <v>549</v>
      </c>
      <c r="D395" t="s">
        <v>631</v>
      </c>
      <c r="E395" t="s">
        <v>235</v>
      </c>
      <c r="F395">
        <v>11513</v>
      </c>
    </row>
    <row r="396" spans="1:6" x14ac:dyDescent="0.25">
      <c r="A396">
        <v>1715002</v>
      </c>
      <c r="B396" t="s">
        <v>224</v>
      </c>
      <c r="C396" s="53" t="s">
        <v>549</v>
      </c>
      <c r="D396" t="s">
        <v>632</v>
      </c>
      <c r="E396" t="s">
        <v>251</v>
      </c>
      <c r="F396">
        <v>4113</v>
      </c>
    </row>
    <row r="397" spans="1:6" x14ac:dyDescent="0.25">
      <c r="A397">
        <v>1715101</v>
      </c>
      <c r="B397" t="s">
        <v>224</v>
      </c>
      <c r="C397" s="53" t="s">
        <v>549</v>
      </c>
      <c r="D397" t="s">
        <v>633</v>
      </c>
      <c r="E397" t="s">
        <v>251</v>
      </c>
      <c r="F397">
        <v>4158</v>
      </c>
    </row>
    <row r="398" spans="1:6" x14ac:dyDescent="0.25">
      <c r="A398">
        <v>1715150</v>
      </c>
      <c r="B398" t="s">
        <v>224</v>
      </c>
      <c r="C398" s="53" t="s">
        <v>549</v>
      </c>
      <c r="D398" t="s">
        <v>634</v>
      </c>
      <c r="E398" t="s">
        <v>251</v>
      </c>
      <c r="F398">
        <v>2351</v>
      </c>
    </row>
    <row r="399" spans="1:6" x14ac:dyDescent="0.25">
      <c r="A399">
        <v>1715259</v>
      </c>
      <c r="B399" t="s">
        <v>224</v>
      </c>
      <c r="C399" s="53" t="s">
        <v>549</v>
      </c>
      <c r="D399" t="s">
        <v>635</v>
      </c>
      <c r="E399" t="s">
        <v>251</v>
      </c>
      <c r="F399">
        <v>2650</v>
      </c>
    </row>
    <row r="400" spans="1:6" x14ac:dyDescent="0.25">
      <c r="A400">
        <v>1715507</v>
      </c>
      <c r="B400" t="s">
        <v>224</v>
      </c>
      <c r="C400" s="53" t="s">
        <v>549</v>
      </c>
      <c r="D400" t="s">
        <v>636</v>
      </c>
      <c r="E400" t="s">
        <v>251</v>
      </c>
      <c r="F400">
        <v>1098</v>
      </c>
    </row>
    <row r="401" spans="1:6" x14ac:dyDescent="0.25">
      <c r="A401">
        <v>1715705</v>
      </c>
      <c r="B401" t="s">
        <v>224</v>
      </c>
      <c r="C401" s="53" t="s">
        <v>549</v>
      </c>
      <c r="D401" t="s">
        <v>637</v>
      </c>
      <c r="E401" t="s">
        <v>231</v>
      </c>
      <c r="F401">
        <v>5651</v>
      </c>
    </row>
    <row r="402" spans="1:6" x14ac:dyDescent="0.25">
      <c r="A402">
        <v>1715754</v>
      </c>
      <c r="B402" t="s">
        <v>224</v>
      </c>
      <c r="C402" s="53" t="s">
        <v>549</v>
      </c>
      <c r="D402" t="s">
        <v>638</v>
      </c>
      <c r="E402" t="s">
        <v>231</v>
      </c>
      <c r="F402">
        <v>7645</v>
      </c>
    </row>
    <row r="403" spans="1:6" x14ac:dyDescent="0.25">
      <c r="A403">
        <v>1716109</v>
      </c>
      <c r="B403" t="s">
        <v>224</v>
      </c>
      <c r="C403" s="53" t="s">
        <v>549</v>
      </c>
      <c r="D403" t="s">
        <v>639</v>
      </c>
      <c r="E403" t="s">
        <v>227</v>
      </c>
      <c r="F403">
        <v>49076</v>
      </c>
    </row>
    <row r="404" spans="1:6" x14ac:dyDescent="0.25">
      <c r="A404">
        <v>1716208</v>
      </c>
      <c r="B404" t="s">
        <v>224</v>
      </c>
      <c r="C404" s="53" t="s">
        <v>549</v>
      </c>
      <c r="D404" t="s">
        <v>640</v>
      </c>
      <c r="E404" t="s">
        <v>235</v>
      </c>
      <c r="F404">
        <v>10573</v>
      </c>
    </row>
    <row r="405" spans="1:6" x14ac:dyDescent="0.25">
      <c r="A405">
        <v>1716307</v>
      </c>
      <c r="B405" t="s">
        <v>224</v>
      </c>
      <c r="C405" s="53" t="s">
        <v>549</v>
      </c>
      <c r="D405" t="s">
        <v>478</v>
      </c>
      <c r="E405" t="s">
        <v>251</v>
      </c>
      <c r="F405">
        <v>4814</v>
      </c>
    </row>
    <row r="406" spans="1:6" x14ac:dyDescent="0.25">
      <c r="A406">
        <v>1716505</v>
      </c>
      <c r="B406" t="s">
        <v>224</v>
      </c>
      <c r="C406" s="53" t="s">
        <v>549</v>
      </c>
      <c r="D406" t="s">
        <v>641</v>
      </c>
      <c r="E406" t="s">
        <v>235</v>
      </c>
      <c r="F406">
        <v>12900</v>
      </c>
    </row>
    <row r="407" spans="1:6" x14ac:dyDescent="0.25">
      <c r="A407">
        <v>1716604</v>
      </c>
      <c r="B407" t="s">
        <v>224</v>
      </c>
      <c r="C407" s="53" t="s">
        <v>549</v>
      </c>
      <c r="D407" t="s">
        <v>642</v>
      </c>
      <c r="E407" t="s">
        <v>235</v>
      </c>
      <c r="F407">
        <v>11340</v>
      </c>
    </row>
    <row r="408" spans="1:6" x14ac:dyDescent="0.25">
      <c r="A408">
        <v>1716653</v>
      </c>
      <c r="B408" t="s">
        <v>224</v>
      </c>
      <c r="C408" s="53" t="s">
        <v>549</v>
      </c>
      <c r="D408" t="s">
        <v>643</v>
      </c>
      <c r="E408" t="s">
        <v>231</v>
      </c>
      <c r="F408">
        <v>5381</v>
      </c>
    </row>
    <row r="409" spans="1:6" x14ac:dyDescent="0.25">
      <c r="A409">
        <v>1716703</v>
      </c>
      <c r="B409" t="s">
        <v>224</v>
      </c>
      <c r="C409" s="53" t="s">
        <v>549</v>
      </c>
      <c r="D409" t="s">
        <v>644</v>
      </c>
      <c r="E409" t="s">
        <v>231</v>
      </c>
      <c r="F409">
        <v>8522</v>
      </c>
    </row>
    <row r="410" spans="1:6" x14ac:dyDescent="0.25">
      <c r="A410">
        <v>1717008</v>
      </c>
      <c r="B410" t="s">
        <v>224</v>
      </c>
      <c r="C410" s="53" t="s">
        <v>549</v>
      </c>
      <c r="D410" t="s">
        <v>645</v>
      </c>
      <c r="E410" t="s">
        <v>251</v>
      </c>
      <c r="F410">
        <v>4547</v>
      </c>
    </row>
    <row r="411" spans="1:6" x14ac:dyDescent="0.25">
      <c r="A411">
        <v>1717206</v>
      </c>
      <c r="B411" t="s">
        <v>224</v>
      </c>
      <c r="C411" s="53" t="s">
        <v>549</v>
      </c>
      <c r="D411" t="s">
        <v>646</v>
      </c>
      <c r="E411" t="s">
        <v>251</v>
      </c>
      <c r="F411">
        <v>3031</v>
      </c>
    </row>
    <row r="412" spans="1:6" x14ac:dyDescent="0.25">
      <c r="A412">
        <v>1717503</v>
      </c>
      <c r="B412" t="s">
        <v>224</v>
      </c>
      <c r="C412" s="53" t="s">
        <v>549</v>
      </c>
      <c r="D412" t="s">
        <v>647</v>
      </c>
      <c r="E412" t="s">
        <v>231</v>
      </c>
      <c r="F412">
        <v>7357</v>
      </c>
    </row>
    <row r="413" spans="1:6" x14ac:dyDescent="0.25">
      <c r="A413">
        <v>1717800</v>
      </c>
      <c r="B413" t="s">
        <v>224</v>
      </c>
      <c r="C413" s="53" t="s">
        <v>549</v>
      </c>
      <c r="D413" t="s">
        <v>648</v>
      </c>
      <c r="E413" t="s">
        <v>251</v>
      </c>
      <c r="F413">
        <v>4649</v>
      </c>
    </row>
    <row r="414" spans="1:6" x14ac:dyDescent="0.25">
      <c r="A414">
        <v>1717909</v>
      </c>
      <c r="B414" t="s">
        <v>224</v>
      </c>
      <c r="C414" s="53" t="s">
        <v>549</v>
      </c>
      <c r="D414" t="s">
        <v>649</v>
      </c>
      <c r="E414" t="s">
        <v>231</v>
      </c>
      <c r="F414">
        <v>7793</v>
      </c>
    </row>
    <row r="415" spans="1:6" x14ac:dyDescent="0.25">
      <c r="A415">
        <v>1718006</v>
      </c>
      <c r="B415" t="s">
        <v>224</v>
      </c>
      <c r="C415" s="53" t="s">
        <v>549</v>
      </c>
      <c r="D415" t="s">
        <v>650</v>
      </c>
      <c r="E415" t="s">
        <v>251</v>
      </c>
      <c r="F415">
        <v>3039</v>
      </c>
    </row>
    <row r="416" spans="1:6" x14ac:dyDescent="0.25">
      <c r="A416">
        <v>1718204</v>
      </c>
      <c r="B416" t="s">
        <v>224</v>
      </c>
      <c r="C416" s="53" t="s">
        <v>549</v>
      </c>
      <c r="D416" t="s">
        <v>651</v>
      </c>
      <c r="E416" t="s">
        <v>233</v>
      </c>
      <c r="F416">
        <v>52182</v>
      </c>
    </row>
    <row r="417" spans="1:6" x14ac:dyDescent="0.25">
      <c r="A417">
        <v>1718303</v>
      </c>
      <c r="B417" t="s">
        <v>224</v>
      </c>
      <c r="C417" s="53" t="s">
        <v>549</v>
      </c>
      <c r="D417" t="s">
        <v>652</v>
      </c>
      <c r="E417" t="s">
        <v>231</v>
      </c>
      <c r="F417">
        <v>8229</v>
      </c>
    </row>
    <row r="418" spans="1:6" x14ac:dyDescent="0.25">
      <c r="A418">
        <v>1718402</v>
      </c>
      <c r="B418" t="s">
        <v>224</v>
      </c>
      <c r="C418" s="53" t="s">
        <v>549</v>
      </c>
      <c r="D418" t="s">
        <v>653</v>
      </c>
      <c r="E418" t="s">
        <v>251</v>
      </c>
      <c r="F418">
        <v>3744</v>
      </c>
    </row>
    <row r="419" spans="1:6" x14ac:dyDescent="0.25">
      <c r="A419">
        <v>1718451</v>
      </c>
      <c r="B419" t="s">
        <v>224</v>
      </c>
      <c r="C419" s="53" t="s">
        <v>549</v>
      </c>
      <c r="D419" t="s">
        <v>654</v>
      </c>
      <c r="E419" t="s">
        <v>251</v>
      </c>
      <c r="F419">
        <v>2591</v>
      </c>
    </row>
    <row r="420" spans="1:6" x14ac:dyDescent="0.25">
      <c r="A420">
        <v>1718501</v>
      </c>
      <c r="B420" t="s">
        <v>224</v>
      </c>
      <c r="C420" s="53" t="s">
        <v>549</v>
      </c>
      <c r="D420" t="s">
        <v>655</v>
      </c>
      <c r="E420" t="s">
        <v>251</v>
      </c>
      <c r="F420">
        <v>4132</v>
      </c>
    </row>
    <row r="421" spans="1:6" x14ac:dyDescent="0.25">
      <c r="A421">
        <v>1718550</v>
      </c>
      <c r="B421" t="s">
        <v>224</v>
      </c>
      <c r="C421" s="53" t="s">
        <v>549</v>
      </c>
      <c r="D421" t="s">
        <v>656</v>
      </c>
      <c r="E421" t="s">
        <v>251</v>
      </c>
      <c r="F421">
        <v>4520</v>
      </c>
    </row>
    <row r="422" spans="1:6" x14ac:dyDescent="0.25">
      <c r="A422">
        <v>1718659</v>
      </c>
      <c r="B422" t="s">
        <v>224</v>
      </c>
      <c r="C422" s="53" t="s">
        <v>549</v>
      </c>
      <c r="D422" t="s">
        <v>657</v>
      </c>
      <c r="E422" t="s">
        <v>251</v>
      </c>
      <c r="F422">
        <v>1980</v>
      </c>
    </row>
    <row r="423" spans="1:6" x14ac:dyDescent="0.25">
      <c r="A423">
        <v>1718709</v>
      </c>
      <c r="B423" t="s">
        <v>224</v>
      </c>
      <c r="C423" s="53" t="s">
        <v>549</v>
      </c>
      <c r="D423" t="s">
        <v>658</v>
      </c>
      <c r="E423" t="s">
        <v>251</v>
      </c>
      <c r="F423">
        <v>2764</v>
      </c>
    </row>
    <row r="424" spans="1:6" x14ac:dyDescent="0.25">
      <c r="A424">
        <v>1718758</v>
      </c>
      <c r="B424" t="s">
        <v>224</v>
      </c>
      <c r="C424" s="53" t="s">
        <v>549</v>
      </c>
      <c r="D424" t="s">
        <v>659</v>
      </c>
      <c r="E424" t="s">
        <v>231</v>
      </c>
      <c r="F424">
        <v>6486</v>
      </c>
    </row>
    <row r="425" spans="1:6" x14ac:dyDescent="0.25">
      <c r="A425">
        <v>1718808</v>
      </c>
      <c r="B425" t="s">
        <v>224</v>
      </c>
      <c r="C425" s="53" t="s">
        <v>549</v>
      </c>
      <c r="D425" t="s">
        <v>660</v>
      </c>
      <c r="E425" t="s">
        <v>251</v>
      </c>
      <c r="F425">
        <v>4415</v>
      </c>
    </row>
    <row r="426" spans="1:6" x14ac:dyDescent="0.25">
      <c r="A426">
        <v>1718840</v>
      </c>
      <c r="B426" t="s">
        <v>224</v>
      </c>
      <c r="C426" s="53" t="s">
        <v>549</v>
      </c>
      <c r="D426" t="s">
        <v>661</v>
      </c>
      <c r="E426" t="s">
        <v>251</v>
      </c>
      <c r="F426">
        <v>3410</v>
      </c>
    </row>
    <row r="427" spans="1:6" x14ac:dyDescent="0.25">
      <c r="A427">
        <v>1718865</v>
      </c>
      <c r="B427" t="s">
        <v>224</v>
      </c>
      <c r="C427" s="53" t="s">
        <v>549</v>
      </c>
      <c r="D427" t="s">
        <v>662</v>
      </c>
      <c r="E427" t="s">
        <v>231</v>
      </c>
      <c r="F427">
        <v>7232</v>
      </c>
    </row>
    <row r="428" spans="1:6" x14ac:dyDescent="0.25">
      <c r="A428">
        <v>1718881</v>
      </c>
      <c r="B428" t="s">
        <v>224</v>
      </c>
      <c r="C428" s="53" t="s">
        <v>549</v>
      </c>
      <c r="D428" t="s">
        <v>663</v>
      </c>
      <c r="E428" t="s">
        <v>251</v>
      </c>
      <c r="F428">
        <v>3252</v>
      </c>
    </row>
    <row r="429" spans="1:6" x14ac:dyDescent="0.25">
      <c r="A429">
        <v>1718899</v>
      </c>
      <c r="B429" t="s">
        <v>224</v>
      </c>
      <c r="C429" s="53" t="s">
        <v>549</v>
      </c>
      <c r="D429" t="s">
        <v>664</v>
      </c>
      <c r="E429" t="s">
        <v>251</v>
      </c>
      <c r="F429">
        <v>2300</v>
      </c>
    </row>
    <row r="430" spans="1:6" x14ac:dyDescent="0.25">
      <c r="A430">
        <v>1718907</v>
      </c>
      <c r="B430" t="s">
        <v>224</v>
      </c>
      <c r="C430" s="53" t="s">
        <v>549</v>
      </c>
      <c r="D430" t="s">
        <v>665</v>
      </c>
      <c r="E430" t="s">
        <v>251</v>
      </c>
      <c r="F430">
        <v>4794</v>
      </c>
    </row>
    <row r="431" spans="1:6" x14ac:dyDescent="0.25">
      <c r="A431">
        <v>1719004</v>
      </c>
      <c r="B431" t="s">
        <v>224</v>
      </c>
      <c r="C431" s="53" t="s">
        <v>549</v>
      </c>
      <c r="D431" t="s">
        <v>666</v>
      </c>
      <c r="E431" t="s">
        <v>251</v>
      </c>
      <c r="F431">
        <v>2762</v>
      </c>
    </row>
    <row r="432" spans="1:6" x14ac:dyDescent="0.25">
      <c r="A432">
        <v>1720002</v>
      </c>
      <c r="B432" t="s">
        <v>224</v>
      </c>
      <c r="C432" s="53" t="s">
        <v>549</v>
      </c>
      <c r="D432" t="s">
        <v>667</v>
      </c>
      <c r="E432" t="s">
        <v>251</v>
      </c>
      <c r="F432">
        <v>2547</v>
      </c>
    </row>
    <row r="433" spans="1:6" x14ac:dyDescent="0.25">
      <c r="A433">
        <v>1720101</v>
      </c>
      <c r="B433" t="s">
        <v>224</v>
      </c>
      <c r="C433" s="53" t="s">
        <v>549</v>
      </c>
      <c r="D433" t="s">
        <v>668</v>
      </c>
      <c r="E433" t="s">
        <v>231</v>
      </c>
      <c r="F433">
        <v>5096</v>
      </c>
    </row>
    <row r="434" spans="1:6" x14ac:dyDescent="0.25">
      <c r="A434">
        <v>1720150</v>
      </c>
      <c r="B434" t="s">
        <v>224</v>
      </c>
      <c r="C434" s="53" t="s">
        <v>549</v>
      </c>
      <c r="D434" t="s">
        <v>669</v>
      </c>
      <c r="E434" t="s">
        <v>251</v>
      </c>
      <c r="F434">
        <v>1545</v>
      </c>
    </row>
    <row r="435" spans="1:6" x14ac:dyDescent="0.25">
      <c r="A435">
        <v>1720200</v>
      </c>
      <c r="B435" t="s">
        <v>224</v>
      </c>
      <c r="C435" s="53" t="s">
        <v>549</v>
      </c>
      <c r="D435" t="s">
        <v>670</v>
      </c>
      <c r="E435" t="s">
        <v>235</v>
      </c>
      <c r="F435">
        <v>11597</v>
      </c>
    </row>
    <row r="436" spans="1:6" x14ac:dyDescent="0.25">
      <c r="A436">
        <v>1720259</v>
      </c>
      <c r="B436" t="s">
        <v>224</v>
      </c>
      <c r="C436" s="53" t="s">
        <v>549</v>
      </c>
      <c r="D436" t="s">
        <v>671</v>
      </c>
      <c r="E436" t="s">
        <v>251</v>
      </c>
      <c r="F436">
        <v>3058</v>
      </c>
    </row>
    <row r="437" spans="1:6" x14ac:dyDescent="0.25">
      <c r="A437">
        <v>1720309</v>
      </c>
      <c r="B437" t="s">
        <v>224</v>
      </c>
      <c r="C437" s="53" t="s">
        <v>549</v>
      </c>
      <c r="D437" t="s">
        <v>672</v>
      </c>
      <c r="E437" t="s">
        <v>251</v>
      </c>
      <c r="F437">
        <v>4654</v>
      </c>
    </row>
    <row r="438" spans="1:6" x14ac:dyDescent="0.25">
      <c r="A438">
        <v>1720499</v>
      </c>
      <c r="B438" t="s">
        <v>224</v>
      </c>
      <c r="C438" s="53" t="s">
        <v>549</v>
      </c>
      <c r="D438" t="s">
        <v>673</v>
      </c>
      <c r="E438" t="s">
        <v>251</v>
      </c>
      <c r="F438">
        <v>4214</v>
      </c>
    </row>
    <row r="439" spans="1:6" x14ac:dyDescent="0.25">
      <c r="A439">
        <v>1720655</v>
      </c>
      <c r="B439" t="s">
        <v>224</v>
      </c>
      <c r="C439" s="53" t="s">
        <v>549</v>
      </c>
      <c r="D439" t="s">
        <v>674</v>
      </c>
      <c r="E439" t="s">
        <v>231</v>
      </c>
      <c r="F439">
        <v>5345</v>
      </c>
    </row>
    <row r="440" spans="1:6" x14ac:dyDescent="0.25">
      <c r="A440">
        <v>1720804</v>
      </c>
      <c r="B440" t="s">
        <v>224</v>
      </c>
      <c r="C440" s="53" t="s">
        <v>549</v>
      </c>
      <c r="D440" t="s">
        <v>675</v>
      </c>
      <c r="E440" t="s">
        <v>231</v>
      </c>
      <c r="F440">
        <v>9243</v>
      </c>
    </row>
    <row r="441" spans="1:6" x14ac:dyDescent="0.25">
      <c r="A441">
        <v>1720853</v>
      </c>
      <c r="B441" t="s">
        <v>224</v>
      </c>
      <c r="C441" s="53" t="s">
        <v>549</v>
      </c>
      <c r="D441" t="s">
        <v>676</v>
      </c>
      <c r="E441" t="s">
        <v>251</v>
      </c>
      <c r="F441">
        <v>1900</v>
      </c>
    </row>
    <row r="442" spans="1:6" x14ac:dyDescent="0.25">
      <c r="A442">
        <v>1720903</v>
      </c>
      <c r="B442" t="s">
        <v>224</v>
      </c>
      <c r="C442" s="53" t="s">
        <v>549</v>
      </c>
      <c r="D442" t="s">
        <v>677</v>
      </c>
      <c r="E442" t="s">
        <v>235</v>
      </c>
      <c r="F442">
        <v>16238</v>
      </c>
    </row>
    <row r="443" spans="1:6" x14ac:dyDescent="0.25">
      <c r="A443">
        <v>1720937</v>
      </c>
      <c r="B443" t="s">
        <v>224</v>
      </c>
      <c r="C443" s="53" t="s">
        <v>549</v>
      </c>
      <c r="D443" t="s">
        <v>678</v>
      </c>
      <c r="E443" t="s">
        <v>251</v>
      </c>
      <c r="F443">
        <v>2094</v>
      </c>
    </row>
    <row r="444" spans="1:6" x14ac:dyDescent="0.25">
      <c r="A444">
        <v>1720978</v>
      </c>
      <c r="B444" t="s">
        <v>224</v>
      </c>
      <c r="C444" s="53" t="s">
        <v>549</v>
      </c>
      <c r="D444" t="s">
        <v>679</v>
      </c>
      <c r="E444" t="s">
        <v>251</v>
      </c>
      <c r="F444">
        <v>2737</v>
      </c>
    </row>
    <row r="445" spans="1:6" x14ac:dyDescent="0.25">
      <c r="A445">
        <v>1721000</v>
      </c>
      <c r="B445" t="s">
        <v>224</v>
      </c>
      <c r="C445" s="53" t="s">
        <v>549</v>
      </c>
      <c r="D445" t="s">
        <v>680</v>
      </c>
      <c r="E445" t="s">
        <v>229</v>
      </c>
      <c r="F445">
        <v>272726</v>
      </c>
    </row>
    <row r="446" spans="1:6" x14ac:dyDescent="0.25">
      <c r="A446">
        <v>1721109</v>
      </c>
      <c r="B446" t="s">
        <v>224</v>
      </c>
      <c r="C446" s="53" t="s">
        <v>549</v>
      </c>
      <c r="D446" t="s">
        <v>681</v>
      </c>
      <c r="E446" t="s">
        <v>231</v>
      </c>
      <c r="F446">
        <v>7313</v>
      </c>
    </row>
    <row r="447" spans="1:6" x14ac:dyDescent="0.25">
      <c r="A447">
        <v>1721208</v>
      </c>
      <c r="B447" t="s">
        <v>224</v>
      </c>
      <c r="C447" s="53" t="s">
        <v>549</v>
      </c>
      <c r="D447" t="s">
        <v>682</v>
      </c>
      <c r="E447" t="s">
        <v>227</v>
      </c>
      <c r="F447">
        <v>23141</v>
      </c>
    </row>
    <row r="448" spans="1:6" x14ac:dyDescent="0.25">
      <c r="A448">
        <v>1721257</v>
      </c>
      <c r="B448" t="s">
        <v>224</v>
      </c>
      <c r="C448" s="53" t="s">
        <v>549</v>
      </c>
      <c r="D448" t="s">
        <v>683</v>
      </c>
      <c r="E448" t="s">
        <v>251</v>
      </c>
      <c r="F448">
        <v>1782</v>
      </c>
    </row>
    <row r="449" spans="1:6" x14ac:dyDescent="0.25">
      <c r="A449">
        <v>1721307</v>
      </c>
      <c r="B449" t="s">
        <v>224</v>
      </c>
      <c r="C449" s="53" t="s">
        <v>549</v>
      </c>
      <c r="D449" t="s">
        <v>684</v>
      </c>
      <c r="E449" t="s">
        <v>251</v>
      </c>
      <c r="F449">
        <v>2461</v>
      </c>
    </row>
    <row r="450" spans="1:6" x14ac:dyDescent="0.25">
      <c r="A450">
        <v>1722081</v>
      </c>
      <c r="B450" t="s">
        <v>224</v>
      </c>
      <c r="C450" s="53" t="s">
        <v>549</v>
      </c>
      <c r="D450" t="s">
        <v>685</v>
      </c>
      <c r="E450" t="s">
        <v>235</v>
      </c>
      <c r="F450">
        <v>11566</v>
      </c>
    </row>
    <row r="451" spans="1:6" x14ac:dyDescent="0.25">
      <c r="A451">
        <v>1722107</v>
      </c>
      <c r="B451" t="s">
        <v>224</v>
      </c>
      <c r="C451" s="53" t="s">
        <v>549</v>
      </c>
      <c r="D451" t="s">
        <v>686</v>
      </c>
      <c r="E451" t="s">
        <v>235</v>
      </c>
      <c r="F451">
        <v>11709</v>
      </c>
    </row>
    <row r="452" spans="1:6" x14ac:dyDescent="0.25">
      <c r="A452">
        <v>2100055</v>
      </c>
      <c r="B452" t="s">
        <v>687</v>
      </c>
      <c r="C452" s="53" t="s">
        <v>688</v>
      </c>
      <c r="D452" t="s">
        <v>689</v>
      </c>
      <c r="E452" t="s">
        <v>229</v>
      </c>
      <c r="F452">
        <v>109685</v>
      </c>
    </row>
    <row r="453" spans="1:6" x14ac:dyDescent="0.25">
      <c r="A453">
        <v>2100105</v>
      </c>
      <c r="B453" t="s">
        <v>687</v>
      </c>
      <c r="C453" s="53" t="s">
        <v>688</v>
      </c>
      <c r="D453" t="s">
        <v>690</v>
      </c>
      <c r="E453" t="s">
        <v>231</v>
      </c>
      <c r="F453">
        <v>6351</v>
      </c>
    </row>
    <row r="454" spans="1:6" x14ac:dyDescent="0.25">
      <c r="A454">
        <v>2100154</v>
      </c>
      <c r="B454" t="s">
        <v>687</v>
      </c>
      <c r="C454" s="53" t="s">
        <v>688</v>
      </c>
      <c r="D454" t="s">
        <v>691</v>
      </c>
      <c r="E454" t="s">
        <v>235</v>
      </c>
      <c r="F454">
        <v>12257</v>
      </c>
    </row>
    <row r="455" spans="1:6" x14ac:dyDescent="0.25">
      <c r="A455">
        <v>2100204</v>
      </c>
      <c r="B455" t="s">
        <v>687</v>
      </c>
      <c r="C455" s="53" t="s">
        <v>688</v>
      </c>
      <c r="D455" t="s">
        <v>692</v>
      </c>
      <c r="E455" t="s">
        <v>227</v>
      </c>
      <c r="F455">
        <v>21659</v>
      </c>
    </row>
    <row r="456" spans="1:6" x14ac:dyDescent="0.25">
      <c r="A456">
        <v>2100303</v>
      </c>
      <c r="B456" t="s">
        <v>687</v>
      </c>
      <c r="C456" s="53" t="s">
        <v>688</v>
      </c>
      <c r="D456" t="s">
        <v>693</v>
      </c>
      <c r="E456" t="s">
        <v>227</v>
      </c>
      <c r="F456">
        <v>25823</v>
      </c>
    </row>
    <row r="457" spans="1:6" x14ac:dyDescent="0.25">
      <c r="A457">
        <v>2100402</v>
      </c>
      <c r="B457" t="s">
        <v>687</v>
      </c>
      <c r="C457" s="53" t="s">
        <v>688</v>
      </c>
      <c r="D457" t="s">
        <v>694</v>
      </c>
      <c r="E457" t="s">
        <v>235</v>
      </c>
      <c r="F457">
        <v>11616</v>
      </c>
    </row>
    <row r="458" spans="1:6" x14ac:dyDescent="0.25">
      <c r="A458">
        <v>2100436</v>
      </c>
      <c r="B458" t="s">
        <v>687</v>
      </c>
      <c r="C458" s="53" t="s">
        <v>688</v>
      </c>
      <c r="D458" t="s">
        <v>695</v>
      </c>
      <c r="E458" t="s">
        <v>227</v>
      </c>
      <c r="F458">
        <v>26348</v>
      </c>
    </row>
    <row r="459" spans="1:6" x14ac:dyDescent="0.25">
      <c r="A459">
        <v>2100477</v>
      </c>
      <c r="B459" t="s">
        <v>687</v>
      </c>
      <c r="C459" s="53" t="s">
        <v>688</v>
      </c>
      <c r="D459" t="s">
        <v>696</v>
      </c>
      <c r="E459" t="s">
        <v>227</v>
      </c>
      <c r="F459">
        <v>31287</v>
      </c>
    </row>
    <row r="460" spans="1:6" x14ac:dyDescent="0.25">
      <c r="A460">
        <v>2100501</v>
      </c>
      <c r="B460" t="s">
        <v>687</v>
      </c>
      <c r="C460" s="53" t="s">
        <v>688</v>
      </c>
      <c r="D460" t="s">
        <v>697</v>
      </c>
      <c r="E460" t="s">
        <v>235</v>
      </c>
      <c r="F460">
        <v>10956</v>
      </c>
    </row>
    <row r="461" spans="1:6" x14ac:dyDescent="0.25">
      <c r="A461">
        <v>2100550</v>
      </c>
      <c r="B461" t="s">
        <v>687</v>
      </c>
      <c r="C461" s="53" t="s">
        <v>688</v>
      </c>
      <c r="D461" t="s">
        <v>698</v>
      </c>
      <c r="E461" t="s">
        <v>231</v>
      </c>
      <c r="F461">
        <v>6789</v>
      </c>
    </row>
    <row r="462" spans="1:6" x14ac:dyDescent="0.25">
      <c r="A462">
        <v>2100600</v>
      </c>
      <c r="B462" t="s">
        <v>687</v>
      </c>
      <c r="C462" s="53" t="s">
        <v>688</v>
      </c>
      <c r="D462" t="s">
        <v>699</v>
      </c>
      <c r="E462" t="s">
        <v>227</v>
      </c>
      <c r="F462">
        <v>40378</v>
      </c>
    </row>
    <row r="463" spans="1:6" x14ac:dyDescent="0.25">
      <c r="A463">
        <v>2100709</v>
      </c>
      <c r="B463" t="s">
        <v>687</v>
      </c>
      <c r="C463" s="53" t="s">
        <v>688</v>
      </c>
      <c r="D463" t="s">
        <v>700</v>
      </c>
      <c r="E463" t="s">
        <v>227</v>
      </c>
      <c r="F463">
        <v>26880</v>
      </c>
    </row>
    <row r="464" spans="1:6" x14ac:dyDescent="0.25">
      <c r="A464">
        <v>2100808</v>
      </c>
      <c r="B464" t="s">
        <v>687</v>
      </c>
      <c r="C464" s="53" t="s">
        <v>688</v>
      </c>
      <c r="D464" t="s">
        <v>701</v>
      </c>
      <c r="E464" t="s">
        <v>235</v>
      </c>
      <c r="F464">
        <v>15286</v>
      </c>
    </row>
    <row r="465" spans="1:6" x14ac:dyDescent="0.25">
      <c r="A465">
        <v>2100832</v>
      </c>
      <c r="B465" t="s">
        <v>687</v>
      </c>
      <c r="C465" s="53" t="s">
        <v>688</v>
      </c>
      <c r="D465" t="s">
        <v>702</v>
      </c>
      <c r="E465" t="s">
        <v>235</v>
      </c>
      <c r="F465">
        <v>17948</v>
      </c>
    </row>
    <row r="466" spans="1:6" x14ac:dyDescent="0.25">
      <c r="A466">
        <v>2100873</v>
      </c>
      <c r="B466" t="s">
        <v>687</v>
      </c>
      <c r="C466" s="53" t="s">
        <v>688</v>
      </c>
      <c r="D466" t="s">
        <v>562</v>
      </c>
      <c r="E466" t="s">
        <v>235</v>
      </c>
      <c r="F466">
        <v>15018</v>
      </c>
    </row>
    <row r="467" spans="1:6" x14ac:dyDescent="0.25">
      <c r="A467">
        <v>2100907</v>
      </c>
      <c r="B467" t="s">
        <v>687</v>
      </c>
      <c r="C467" s="53" t="s">
        <v>688</v>
      </c>
      <c r="D467" t="s">
        <v>703</v>
      </c>
      <c r="E467" t="s">
        <v>227</v>
      </c>
      <c r="F467">
        <v>45255</v>
      </c>
    </row>
    <row r="468" spans="1:6" x14ac:dyDescent="0.25">
      <c r="A468">
        <v>2100956</v>
      </c>
      <c r="B468" t="s">
        <v>687</v>
      </c>
      <c r="C468" s="53" t="s">
        <v>688</v>
      </c>
      <c r="D468" t="s">
        <v>704</v>
      </c>
      <c r="E468" t="s">
        <v>227</v>
      </c>
      <c r="F468">
        <v>32015</v>
      </c>
    </row>
    <row r="469" spans="1:6" x14ac:dyDescent="0.25">
      <c r="A469">
        <v>2101004</v>
      </c>
      <c r="B469" t="s">
        <v>687</v>
      </c>
      <c r="C469" s="53" t="s">
        <v>688</v>
      </c>
      <c r="D469" t="s">
        <v>705</v>
      </c>
      <c r="E469" t="s">
        <v>227</v>
      </c>
      <c r="F469">
        <v>29200</v>
      </c>
    </row>
    <row r="470" spans="1:6" x14ac:dyDescent="0.25">
      <c r="A470">
        <v>2101103</v>
      </c>
      <c r="B470" t="s">
        <v>687</v>
      </c>
      <c r="C470" s="53" t="s">
        <v>688</v>
      </c>
      <c r="D470" t="s">
        <v>706</v>
      </c>
      <c r="E470" t="s">
        <v>235</v>
      </c>
      <c r="F470">
        <v>11850</v>
      </c>
    </row>
    <row r="471" spans="1:6" x14ac:dyDescent="0.25">
      <c r="A471">
        <v>2101202</v>
      </c>
      <c r="B471" t="s">
        <v>687</v>
      </c>
      <c r="C471" s="53" t="s">
        <v>688</v>
      </c>
      <c r="D471" t="s">
        <v>707</v>
      </c>
      <c r="E471" t="s">
        <v>229</v>
      </c>
      <c r="F471">
        <v>102656</v>
      </c>
    </row>
    <row r="472" spans="1:6" x14ac:dyDescent="0.25">
      <c r="A472">
        <v>2101251</v>
      </c>
      <c r="B472" t="s">
        <v>687</v>
      </c>
      <c r="C472" s="53" t="s">
        <v>688</v>
      </c>
      <c r="D472" t="s">
        <v>708</v>
      </c>
      <c r="E472" t="s">
        <v>235</v>
      </c>
      <c r="F472">
        <v>16553</v>
      </c>
    </row>
    <row r="473" spans="1:6" x14ac:dyDescent="0.25">
      <c r="A473">
        <v>2101301</v>
      </c>
      <c r="B473" t="s">
        <v>687</v>
      </c>
      <c r="C473" s="53" t="s">
        <v>688</v>
      </c>
      <c r="D473" t="s">
        <v>709</v>
      </c>
      <c r="E473" t="s">
        <v>235</v>
      </c>
      <c r="F473">
        <v>17335</v>
      </c>
    </row>
    <row r="474" spans="1:6" x14ac:dyDescent="0.25">
      <c r="A474">
        <v>2101350</v>
      </c>
      <c r="B474" t="s">
        <v>687</v>
      </c>
      <c r="C474" s="53" t="s">
        <v>688</v>
      </c>
      <c r="D474" t="s">
        <v>710</v>
      </c>
      <c r="E474" t="s">
        <v>231</v>
      </c>
      <c r="F474">
        <v>5511</v>
      </c>
    </row>
    <row r="475" spans="1:6" x14ac:dyDescent="0.25">
      <c r="A475">
        <v>2101400</v>
      </c>
      <c r="B475" t="s">
        <v>687</v>
      </c>
      <c r="C475" s="53" t="s">
        <v>688</v>
      </c>
      <c r="D475" t="s">
        <v>711</v>
      </c>
      <c r="E475" t="s">
        <v>233</v>
      </c>
      <c r="F475">
        <v>92144</v>
      </c>
    </row>
    <row r="476" spans="1:6" x14ac:dyDescent="0.25">
      <c r="A476">
        <v>2101509</v>
      </c>
      <c r="B476" t="s">
        <v>687</v>
      </c>
      <c r="C476" s="53" t="s">
        <v>688</v>
      </c>
      <c r="D476" t="s">
        <v>712</v>
      </c>
      <c r="E476" t="s">
        <v>235</v>
      </c>
      <c r="F476">
        <v>18365</v>
      </c>
    </row>
    <row r="477" spans="1:6" x14ac:dyDescent="0.25">
      <c r="A477">
        <v>2101608</v>
      </c>
      <c r="B477" t="s">
        <v>687</v>
      </c>
      <c r="C477" s="53" t="s">
        <v>688</v>
      </c>
      <c r="D477" t="s">
        <v>713</v>
      </c>
      <c r="E477" t="s">
        <v>233</v>
      </c>
      <c r="F477">
        <v>86151</v>
      </c>
    </row>
    <row r="478" spans="1:6" x14ac:dyDescent="0.25">
      <c r="A478">
        <v>2101707</v>
      </c>
      <c r="B478" t="s">
        <v>687</v>
      </c>
      <c r="C478" s="53" t="s">
        <v>688</v>
      </c>
      <c r="D478" t="s">
        <v>714</v>
      </c>
      <c r="E478" t="s">
        <v>233</v>
      </c>
      <c r="F478">
        <v>60588</v>
      </c>
    </row>
    <row r="479" spans="1:6" x14ac:dyDescent="0.25">
      <c r="A479">
        <v>2101731</v>
      </c>
      <c r="B479" t="s">
        <v>687</v>
      </c>
      <c r="C479" s="53" t="s">
        <v>688</v>
      </c>
      <c r="D479" t="s">
        <v>715</v>
      </c>
      <c r="E479" t="s">
        <v>231</v>
      </c>
      <c r="F479">
        <v>7273</v>
      </c>
    </row>
    <row r="480" spans="1:6" x14ac:dyDescent="0.25">
      <c r="A480">
        <v>2101772</v>
      </c>
      <c r="B480" t="s">
        <v>687</v>
      </c>
      <c r="C480" s="53" t="s">
        <v>688</v>
      </c>
      <c r="D480" t="s">
        <v>716</v>
      </c>
      <c r="E480" t="s">
        <v>235</v>
      </c>
      <c r="F480">
        <v>10931</v>
      </c>
    </row>
    <row r="481" spans="1:6" x14ac:dyDescent="0.25">
      <c r="A481">
        <v>2101806</v>
      </c>
      <c r="B481" t="s">
        <v>687</v>
      </c>
      <c r="C481" s="53" t="s">
        <v>688</v>
      </c>
      <c r="D481" t="s">
        <v>717</v>
      </c>
      <c r="E481" t="s">
        <v>231</v>
      </c>
      <c r="F481">
        <v>5519</v>
      </c>
    </row>
    <row r="482" spans="1:6" x14ac:dyDescent="0.25">
      <c r="A482">
        <v>2101905</v>
      </c>
      <c r="B482" t="s">
        <v>687</v>
      </c>
      <c r="C482" s="53" t="s">
        <v>688</v>
      </c>
      <c r="D482" t="s">
        <v>718</v>
      </c>
      <c r="E482" t="s">
        <v>227</v>
      </c>
      <c r="F482">
        <v>20853</v>
      </c>
    </row>
    <row r="483" spans="1:6" x14ac:dyDescent="0.25">
      <c r="A483">
        <v>2101939</v>
      </c>
      <c r="B483" t="s">
        <v>687</v>
      </c>
      <c r="C483" s="53" t="s">
        <v>688</v>
      </c>
      <c r="D483" t="s">
        <v>719</v>
      </c>
      <c r="E483" t="s">
        <v>231</v>
      </c>
      <c r="F483">
        <v>5900</v>
      </c>
    </row>
    <row r="484" spans="1:6" x14ac:dyDescent="0.25">
      <c r="A484">
        <v>2101970</v>
      </c>
      <c r="B484" t="s">
        <v>687</v>
      </c>
      <c r="C484" s="53" t="s">
        <v>688</v>
      </c>
      <c r="D484" t="s">
        <v>720</v>
      </c>
      <c r="E484" t="s">
        <v>231</v>
      </c>
      <c r="F484">
        <v>8996</v>
      </c>
    </row>
    <row r="485" spans="1:6" x14ac:dyDescent="0.25">
      <c r="A485">
        <v>2102002</v>
      </c>
      <c r="B485" t="s">
        <v>687</v>
      </c>
      <c r="C485" s="53" t="s">
        <v>688</v>
      </c>
      <c r="D485" t="s">
        <v>721</v>
      </c>
      <c r="E485" t="s">
        <v>227</v>
      </c>
      <c r="F485">
        <v>40660</v>
      </c>
    </row>
    <row r="486" spans="1:6" x14ac:dyDescent="0.25">
      <c r="A486">
        <v>2102036</v>
      </c>
      <c r="B486" t="s">
        <v>687</v>
      </c>
      <c r="C486" s="53" t="s">
        <v>688</v>
      </c>
      <c r="D486" t="s">
        <v>722</v>
      </c>
      <c r="E486" t="s">
        <v>227</v>
      </c>
      <c r="F486">
        <v>32900</v>
      </c>
    </row>
    <row r="487" spans="1:6" x14ac:dyDescent="0.25">
      <c r="A487">
        <v>2102077</v>
      </c>
      <c r="B487" t="s">
        <v>687</v>
      </c>
      <c r="C487" s="53" t="s">
        <v>688</v>
      </c>
      <c r="D487" t="s">
        <v>723</v>
      </c>
      <c r="E487" t="s">
        <v>235</v>
      </c>
      <c r="F487">
        <v>15855</v>
      </c>
    </row>
    <row r="488" spans="1:6" x14ac:dyDescent="0.25">
      <c r="A488">
        <v>2102101</v>
      </c>
      <c r="B488" t="s">
        <v>687</v>
      </c>
      <c r="C488" s="53" t="s">
        <v>688</v>
      </c>
      <c r="D488" t="s">
        <v>724</v>
      </c>
      <c r="E488" t="s">
        <v>227</v>
      </c>
      <c r="F488">
        <v>35473</v>
      </c>
    </row>
    <row r="489" spans="1:6" x14ac:dyDescent="0.25">
      <c r="A489">
        <v>2102150</v>
      </c>
      <c r="B489" t="s">
        <v>687</v>
      </c>
      <c r="C489" s="53" t="s">
        <v>688</v>
      </c>
      <c r="D489" t="s">
        <v>725</v>
      </c>
      <c r="E489" t="s">
        <v>231</v>
      </c>
      <c r="F489">
        <v>9166</v>
      </c>
    </row>
    <row r="490" spans="1:6" x14ac:dyDescent="0.25">
      <c r="A490">
        <v>2102200</v>
      </c>
      <c r="B490" t="s">
        <v>687</v>
      </c>
      <c r="C490" s="53" t="s">
        <v>688</v>
      </c>
      <c r="D490" t="s">
        <v>726</v>
      </c>
      <c r="E490" t="s">
        <v>227</v>
      </c>
      <c r="F490">
        <v>28022</v>
      </c>
    </row>
    <row r="491" spans="1:6" x14ac:dyDescent="0.25">
      <c r="A491">
        <v>2102309</v>
      </c>
      <c r="B491" t="s">
        <v>687</v>
      </c>
      <c r="C491" s="53" t="s">
        <v>688</v>
      </c>
      <c r="D491" t="s">
        <v>727</v>
      </c>
      <c r="E491" t="s">
        <v>227</v>
      </c>
      <c r="F491">
        <v>23375</v>
      </c>
    </row>
    <row r="492" spans="1:6" x14ac:dyDescent="0.25">
      <c r="A492">
        <v>2102325</v>
      </c>
      <c r="B492" t="s">
        <v>687</v>
      </c>
      <c r="C492" s="53" t="s">
        <v>688</v>
      </c>
      <c r="D492" t="s">
        <v>728</v>
      </c>
      <c r="E492" t="s">
        <v>233</v>
      </c>
      <c r="F492">
        <v>70417</v>
      </c>
    </row>
    <row r="493" spans="1:6" x14ac:dyDescent="0.25">
      <c r="A493">
        <v>2102358</v>
      </c>
      <c r="B493" t="s">
        <v>687</v>
      </c>
      <c r="C493" s="53" t="s">
        <v>688</v>
      </c>
      <c r="D493" t="s">
        <v>729</v>
      </c>
      <c r="E493" t="s">
        <v>235</v>
      </c>
      <c r="F493">
        <v>15100</v>
      </c>
    </row>
    <row r="494" spans="1:6" x14ac:dyDescent="0.25">
      <c r="A494">
        <v>2102374</v>
      </c>
      <c r="B494" t="s">
        <v>687</v>
      </c>
      <c r="C494" s="53" t="s">
        <v>688</v>
      </c>
      <c r="D494" t="s">
        <v>730</v>
      </c>
      <c r="E494" t="s">
        <v>231</v>
      </c>
      <c r="F494">
        <v>8822</v>
      </c>
    </row>
    <row r="495" spans="1:6" x14ac:dyDescent="0.25">
      <c r="A495">
        <v>2102408</v>
      </c>
      <c r="B495" t="s">
        <v>687</v>
      </c>
      <c r="C495" s="53" t="s">
        <v>688</v>
      </c>
      <c r="D495" t="s">
        <v>731</v>
      </c>
      <c r="E495" t="s">
        <v>235</v>
      </c>
      <c r="F495">
        <v>10927</v>
      </c>
    </row>
    <row r="496" spans="1:6" x14ac:dyDescent="0.25">
      <c r="A496">
        <v>2102507</v>
      </c>
      <c r="B496" t="s">
        <v>687</v>
      </c>
      <c r="C496" s="53" t="s">
        <v>688</v>
      </c>
      <c r="D496" t="s">
        <v>732</v>
      </c>
      <c r="E496" t="s">
        <v>235</v>
      </c>
      <c r="F496">
        <v>18943</v>
      </c>
    </row>
    <row r="497" spans="1:6" x14ac:dyDescent="0.25">
      <c r="A497">
        <v>2102556</v>
      </c>
      <c r="B497" t="s">
        <v>687</v>
      </c>
      <c r="C497" s="53" t="s">
        <v>688</v>
      </c>
      <c r="D497" t="s">
        <v>733</v>
      </c>
      <c r="E497" t="s">
        <v>235</v>
      </c>
      <c r="F497">
        <v>14028</v>
      </c>
    </row>
    <row r="498" spans="1:6" x14ac:dyDescent="0.25">
      <c r="A498">
        <v>2102606</v>
      </c>
      <c r="B498" t="s">
        <v>687</v>
      </c>
      <c r="C498" s="53" t="s">
        <v>688</v>
      </c>
      <c r="D498" t="s">
        <v>734</v>
      </c>
      <c r="E498" t="s">
        <v>235</v>
      </c>
      <c r="F498">
        <v>19702</v>
      </c>
    </row>
    <row r="499" spans="1:6" x14ac:dyDescent="0.25">
      <c r="A499">
        <v>2102705</v>
      </c>
      <c r="B499" t="s">
        <v>687</v>
      </c>
      <c r="C499" s="53" t="s">
        <v>688</v>
      </c>
      <c r="D499" t="s">
        <v>735</v>
      </c>
      <c r="E499" t="s">
        <v>227</v>
      </c>
      <c r="F499">
        <v>21464</v>
      </c>
    </row>
    <row r="500" spans="1:6" x14ac:dyDescent="0.25">
      <c r="A500">
        <v>2102754</v>
      </c>
      <c r="B500" t="s">
        <v>687</v>
      </c>
      <c r="C500" s="53" t="s">
        <v>688</v>
      </c>
      <c r="D500" t="s">
        <v>736</v>
      </c>
      <c r="E500" t="s">
        <v>235</v>
      </c>
      <c r="F500">
        <v>10720</v>
      </c>
    </row>
    <row r="501" spans="1:6" x14ac:dyDescent="0.25">
      <c r="A501">
        <v>2102804</v>
      </c>
      <c r="B501" t="s">
        <v>687</v>
      </c>
      <c r="C501" s="53" t="s">
        <v>688</v>
      </c>
      <c r="D501" t="s">
        <v>737</v>
      </c>
      <c r="E501" t="s">
        <v>227</v>
      </c>
      <c r="F501">
        <v>23866</v>
      </c>
    </row>
    <row r="502" spans="1:6" x14ac:dyDescent="0.25">
      <c r="A502">
        <v>2102903</v>
      </c>
      <c r="B502" t="s">
        <v>687</v>
      </c>
      <c r="C502" s="53" t="s">
        <v>688</v>
      </c>
      <c r="D502" t="s">
        <v>738</v>
      </c>
      <c r="E502" t="s">
        <v>227</v>
      </c>
      <c r="F502">
        <v>23219</v>
      </c>
    </row>
    <row r="503" spans="1:6" x14ac:dyDescent="0.25">
      <c r="A503">
        <v>2103000</v>
      </c>
      <c r="B503" t="s">
        <v>687</v>
      </c>
      <c r="C503" s="53" t="s">
        <v>688</v>
      </c>
      <c r="D503" t="s">
        <v>739</v>
      </c>
      <c r="E503" t="s">
        <v>229</v>
      </c>
      <c r="F503">
        <v>161137</v>
      </c>
    </row>
    <row r="504" spans="1:6" x14ac:dyDescent="0.25">
      <c r="A504">
        <v>2103109</v>
      </c>
      <c r="B504" t="s">
        <v>687</v>
      </c>
      <c r="C504" s="53" t="s">
        <v>688</v>
      </c>
      <c r="D504" t="s">
        <v>740</v>
      </c>
      <c r="E504" t="s">
        <v>235</v>
      </c>
      <c r="F504">
        <v>10455</v>
      </c>
    </row>
    <row r="505" spans="1:6" x14ac:dyDescent="0.25">
      <c r="A505">
        <v>2103125</v>
      </c>
      <c r="B505" t="s">
        <v>687</v>
      </c>
      <c r="C505" s="53" t="s">
        <v>688</v>
      </c>
      <c r="D505" t="s">
        <v>741</v>
      </c>
      <c r="E505" t="s">
        <v>231</v>
      </c>
      <c r="F505">
        <v>8447</v>
      </c>
    </row>
    <row r="506" spans="1:6" x14ac:dyDescent="0.25">
      <c r="A506">
        <v>2103158</v>
      </c>
      <c r="B506" t="s">
        <v>687</v>
      </c>
      <c r="C506" s="53" t="s">
        <v>688</v>
      </c>
      <c r="D506" t="s">
        <v>742</v>
      </c>
      <c r="E506" t="s">
        <v>235</v>
      </c>
      <c r="F506">
        <v>13015</v>
      </c>
    </row>
    <row r="507" spans="1:6" x14ac:dyDescent="0.25">
      <c r="A507">
        <v>2103174</v>
      </c>
      <c r="B507" t="s">
        <v>687</v>
      </c>
      <c r="C507" s="53" t="s">
        <v>688</v>
      </c>
      <c r="D507" t="s">
        <v>743</v>
      </c>
      <c r="E507" t="s">
        <v>227</v>
      </c>
      <c r="F507">
        <v>21013</v>
      </c>
    </row>
    <row r="508" spans="1:6" x14ac:dyDescent="0.25">
      <c r="A508">
        <v>2103208</v>
      </c>
      <c r="B508" t="s">
        <v>687</v>
      </c>
      <c r="C508" s="53" t="s">
        <v>688</v>
      </c>
      <c r="D508" t="s">
        <v>744</v>
      </c>
      <c r="E508" t="s">
        <v>233</v>
      </c>
      <c r="F508">
        <v>77684</v>
      </c>
    </row>
    <row r="509" spans="1:6" x14ac:dyDescent="0.25">
      <c r="A509">
        <v>2103257</v>
      </c>
      <c r="B509" t="s">
        <v>687</v>
      </c>
      <c r="C509" s="53" t="s">
        <v>688</v>
      </c>
      <c r="D509" t="s">
        <v>745</v>
      </c>
      <c r="E509" t="s">
        <v>235</v>
      </c>
      <c r="F509">
        <v>14346</v>
      </c>
    </row>
    <row r="510" spans="1:6" x14ac:dyDescent="0.25">
      <c r="A510">
        <v>2103307</v>
      </c>
      <c r="B510" t="s">
        <v>687</v>
      </c>
      <c r="C510" s="53" t="s">
        <v>688</v>
      </c>
      <c r="D510" t="s">
        <v>746</v>
      </c>
      <c r="E510" t="s">
        <v>229</v>
      </c>
      <c r="F510">
        <v>120265</v>
      </c>
    </row>
    <row r="511" spans="1:6" x14ac:dyDescent="0.25">
      <c r="A511">
        <v>2103406</v>
      </c>
      <c r="B511" t="s">
        <v>687</v>
      </c>
      <c r="C511" s="53" t="s">
        <v>688</v>
      </c>
      <c r="D511" t="s">
        <v>747</v>
      </c>
      <c r="E511" t="s">
        <v>227</v>
      </c>
      <c r="F511">
        <v>48320</v>
      </c>
    </row>
    <row r="512" spans="1:6" x14ac:dyDescent="0.25">
      <c r="A512">
        <v>2103505</v>
      </c>
      <c r="B512" t="s">
        <v>687</v>
      </c>
      <c r="C512" s="53" t="s">
        <v>688</v>
      </c>
      <c r="D512" t="s">
        <v>748</v>
      </c>
      <c r="E512" t="s">
        <v>227</v>
      </c>
      <c r="F512">
        <v>40268</v>
      </c>
    </row>
    <row r="513" spans="1:6" x14ac:dyDescent="0.25">
      <c r="A513">
        <v>2103554</v>
      </c>
      <c r="B513" t="s">
        <v>687</v>
      </c>
      <c r="C513" s="53" t="s">
        <v>688</v>
      </c>
      <c r="D513" t="s">
        <v>749</v>
      </c>
      <c r="E513" t="s">
        <v>235</v>
      </c>
      <c r="F513">
        <v>15782</v>
      </c>
    </row>
    <row r="514" spans="1:6" x14ac:dyDescent="0.25">
      <c r="A514">
        <v>2103604</v>
      </c>
      <c r="B514" t="s">
        <v>687</v>
      </c>
      <c r="C514" s="53" t="s">
        <v>688</v>
      </c>
      <c r="D514" t="s">
        <v>750</v>
      </c>
      <c r="E514" t="s">
        <v>233</v>
      </c>
      <c r="F514">
        <v>63821</v>
      </c>
    </row>
    <row r="515" spans="1:6" x14ac:dyDescent="0.25">
      <c r="A515">
        <v>2103703</v>
      </c>
      <c r="B515" t="s">
        <v>687</v>
      </c>
      <c r="C515" s="53" t="s">
        <v>688</v>
      </c>
      <c r="D515" t="s">
        <v>751</v>
      </c>
      <c r="E515" t="s">
        <v>227</v>
      </c>
      <c r="F515">
        <v>30913</v>
      </c>
    </row>
    <row r="516" spans="1:6" x14ac:dyDescent="0.25">
      <c r="A516">
        <v>2103752</v>
      </c>
      <c r="B516" t="s">
        <v>687</v>
      </c>
      <c r="C516" s="53" t="s">
        <v>688</v>
      </c>
      <c r="D516" t="s">
        <v>752</v>
      </c>
      <c r="E516" t="s">
        <v>235</v>
      </c>
      <c r="F516">
        <v>12653</v>
      </c>
    </row>
    <row r="517" spans="1:6" x14ac:dyDescent="0.25">
      <c r="A517">
        <v>2103802</v>
      </c>
      <c r="B517" t="s">
        <v>687</v>
      </c>
      <c r="C517" s="53" t="s">
        <v>688</v>
      </c>
      <c r="D517" t="s">
        <v>753</v>
      </c>
      <c r="E517" t="s">
        <v>227</v>
      </c>
      <c r="F517">
        <v>22881</v>
      </c>
    </row>
    <row r="518" spans="1:6" x14ac:dyDescent="0.25">
      <c r="A518">
        <v>2103901</v>
      </c>
      <c r="B518" t="s">
        <v>687</v>
      </c>
      <c r="C518" s="53" t="s">
        <v>688</v>
      </c>
      <c r="D518" t="s">
        <v>754</v>
      </c>
      <c r="E518" t="s">
        <v>235</v>
      </c>
      <c r="F518">
        <v>11084</v>
      </c>
    </row>
    <row r="519" spans="1:6" x14ac:dyDescent="0.25">
      <c r="A519">
        <v>2104008</v>
      </c>
      <c r="B519" t="s">
        <v>687</v>
      </c>
      <c r="C519" s="53" t="s">
        <v>688</v>
      </c>
      <c r="D519" t="s">
        <v>755</v>
      </c>
      <c r="E519" t="s">
        <v>235</v>
      </c>
      <c r="F519">
        <v>17029</v>
      </c>
    </row>
    <row r="520" spans="1:6" x14ac:dyDescent="0.25">
      <c r="A520">
        <v>2104057</v>
      </c>
      <c r="B520" t="s">
        <v>687</v>
      </c>
      <c r="C520" s="53" t="s">
        <v>688</v>
      </c>
      <c r="D520" t="s">
        <v>756</v>
      </c>
      <c r="E520" t="s">
        <v>227</v>
      </c>
      <c r="F520">
        <v>40629</v>
      </c>
    </row>
    <row r="521" spans="1:6" x14ac:dyDescent="0.25">
      <c r="A521">
        <v>2104073</v>
      </c>
      <c r="B521" t="s">
        <v>687</v>
      </c>
      <c r="C521" s="53" t="s">
        <v>688</v>
      </c>
      <c r="D521" t="s">
        <v>757</v>
      </c>
      <c r="E521" t="s">
        <v>231</v>
      </c>
      <c r="F521">
        <v>8321</v>
      </c>
    </row>
    <row r="522" spans="1:6" x14ac:dyDescent="0.25">
      <c r="A522">
        <v>2104081</v>
      </c>
      <c r="B522" t="s">
        <v>687</v>
      </c>
      <c r="C522" s="53" t="s">
        <v>688</v>
      </c>
      <c r="D522" t="s">
        <v>758</v>
      </c>
      <c r="E522" t="s">
        <v>235</v>
      </c>
      <c r="F522">
        <v>10073</v>
      </c>
    </row>
    <row r="523" spans="1:6" x14ac:dyDescent="0.25">
      <c r="A523">
        <v>2104099</v>
      </c>
      <c r="B523" t="s">
        <v>687</v>
      </c>
      <c r="C523" s="53" t="s">
        <v>688</v>
      </c>
      <c r="D523" t="s">
        <v>759</v>
      </c>
      <c r="E523" t="s">
        <v>235</v>
      </c>
      <c r="F523">
        <v>18573</v>
      </c>
    </row>
    <row r="524" spans="1:6" x14ac:dyDescent="0.25">
      <c r="A524">
        <v>2104107</v>
      </c>
      <c r="B524" t="s">
        <v>687</v>
      </c>
      <c r="C524" s="53" t="s">
        <v>688</v>
      </c>
      <c r="D524" t="s">
        <v>760</v>
      </c>
      <c r="E524" t="s">
        <v>235</v>
      </c>
      <c r="F524">
        <v>12375</v>
      </c>
    </row>
    <row r="525" spans="1:6" x14ac:dyDescent="0.25">
      <c r="A525">
        <v>2104206</v>
      </c>
      <c r="B525" t="s">
        <v>687</v>
      </c>
      <c r="C525" s="53" t="s">
        <v>688</v>
      </c>
      <c r="D525" t="s">
        <v>761</v>
      </c>
      <c r="E525" t="s">
        <v>235</v>
      </c>
      <c r="F525">
        <v>15239</v>
      </c>
    </row>
    <row r="526" spans="1:6" x14ac:dyDescent="0.25">
      <c r="A526">
        <v>2104305</v>
      </c>
      <c r="B526" t="s">
        <v>687</v>
      </c>
      <c r="C526" s="53" t="s">
        <v>688</v>
      </c>
      <c r="D526" t="s">
        <v>762</v>
      </c>
      <c r="E526" t="s">
        <v>235</v>
      </c>
      <c r="F526">
        <v>11464</v>
      </c>
    </row>
    <row r="527" spans="1:6" x14ac:dyDescent="0.25">
      <c r="A527">
        <v>2104404</v>
      </c>
      <c r="B527" t="s">
        <v>687</v>
      </c>
      <c r="C527" s="53" t="s">
        <v>688</v>
      </c>
      <c r="D527" t="s">
        <v>763</v>
      </c>
      <c r="E527" t="s">
        <v>235</v>
      </c>
      <c r="F527">
        <v>17579</v>
      </c>
    </row>
    <row r="528" spans="1:6" x14ac:dyDescent="0.25">
      <c r="A528">
        <v>2104503</v>
      </c>
      <c r="B528" t="s">
        <v>687</v>
      </c>
      <c r="C528" s="53" t="s">
        <v>688</v>
      </c>
      <c r="D528" t="s">
        <v>764</v>
      </c>
      <c r="E528" t="s">
        <v>235</v>
      </c>
      <c r="F528">
        <v>10591</v>
      </c>
    </row>
    <row r="529" spans="1:6" x14ac:dyDescent="0.25">
      <c r="A529">
        <v>2104552</v>
      </c>
      <c r="B529" t="s">
        <v>687</v>
      </c>
      <c r="C529" s="53" t="s">
        <v>688</v>
      </c>
      <c r="D529" t="s">
        <v>765</v>
      </c>
      <c r="E529" t="s">
        <v>235</v>
      </c>
      <c r="F529">
        <v>17747</v>
      </c>
    </row>
    <row r="530" spans="1:6" x14ac:dyDescent="0.25">
      <c r="A530">
        <v>2104602</v>
      </c>
      <c r="B530" t="s">
        <v>687</v>
      </c>
      <c r="C530" s="53" t="s">
        <v>688</v>
      </c>
      <c r="D530" t="s">
        <v>766</v>
      </c>
      <c r="E530" t="s">
        <v>235</v>
      </c>
      <c r="F530">
        <v>16456</v>
      </c>
    </row>
    <row r="531" spans="1:6" x14ac:dyDescent="0.25">
      <c r="A531">
        <v>2104628</v>
      </c>
      <c r="B531" t="s">
        <v>687</v>
      </c>
      <c r="C531" s="53" t="s">
        <v>688</v>
      </c>
      <c r="D531" t="s">
        <v>767</v>
      </c>
      <c r="E531" t="s">
        <v>231</v>
      </c>
      <c r="F531">
        <v>7626</v>
      </c>
    </row>
    <row r="532" spans="1:6" x14ac:dyDescent="0.25">
      <c r="A532">
        <v>2104651</v>
      </c>
      <c r="B532" t="s">
        <v>687</v>
      </c>
      <c r="C532" s="53" t="s">
        <v>688</v>
      </c>
      <c r="D532" t="s">
        <v>768</v>
      </c>
      <c r="E532" t="s">
        <v>235</v>
      </c>
      <c r="F532">
        <v>10011</v>
      </c>
    </row>
    <row r="533" spans="1:6" x14ac:dyDescent="0.25">
      <c r="A533">
        <v>2104677</v>
      </c>
      <c r="B533" t="s">
        <v>687</v>
      </c>
      <c r="C533" s="53" t="s">
        <v>688</v>
      </c>
      <c r="D533" t="s">
        <v>769</v>
      </c>
      <c r="E533" t="s">
        <v>227</v>
      </c>
      <c r="F533">
        <v>25117</v>
      </c>
    </row>
    <row r="534" spans="1:6" x14ac:dyDescent="0.25">
      <c r="A534">
        <v>2104701</v>
      </c>
      <c r="B534" t="s">
        <v>687</v>
      </c>
      <c r="C534" s="53" t="s">
        <v>688</v>
      </c>
      <c r="D534" t="s">
        <v>770</v>
      </c>
      <c r="E534" t="s">
        <v>231</v>
      </c>
      <c r="F534">
        <v>6142</v>
      </c>
    </row>
    <row r="535" spans="1:6" x14ac:dyDescent="0.25">
      <c r="A535">
        <v>2104800</v>
      </c>
      <c r="B535" t="s">
        <v>687</v>
      </c>
      <c r="C535" s="53" t="s">
        <v>688</v>
      </c>
      <c r="D535" t="s">
        <v>771</v>
      </c>
      <c r="E535" t="s">
        <v>233</v>
      </c>
      <c r="F535">
        <v>67626</v>
      </c>
    </row>
    <row r="536" spans="1:6" x14ac:dyDescent="0.25">
      <c r="A536">
        <v>2104909</v>
      </c>
      <c r="B536" t="s">
        <v>687</v>
      </c>
      <c r="C536" s="53" t="s">
        <v>688</v>
      </c>
      <c r="D536" t="s">
        <v>772</v>
      </c>
      <c r="E536" t="s">
        <v>235</v>
      </c>
      <c r="F536">
        <v>11827</v>
      </c>
    </row>
    <row r="537" spans="1:6" x14ac:dyDescent="0.25">
      <c r="A537">
        <v>2105005</v>
      </c>
      <c r="B537" t="s">
        <v>687</v>
      </c>
      <c r="C537" s="53" t="s">
        <v>688</v>
      </c>
      <c r="D537" t="s">
        <v>773</v>
      </c>
      <c r="E537" t="s">
        <v>227</v>
      </c>
      <c r="F537">
        <v>27976</v>
      </c>
    </row>
    <row r="538" spans="1:6" x14ac:dyDescent="0.25">
      <c r="A538">
        <v>2105104</v>
      </c>
      <c r="B538" t="s">
        <v>687</v>
      </c>
      <c r="C538" s="53" t="s">
        <v>688</v>
      </c>
      <c r="D538" t="s">
        <v>774</v>
      </c>
      <c r="E538" t="s">
        <v>227</v>
      </c>
      <c r="F538">
        <v>26452</v>
      </c>
    </row>
    <row r="539" spans="1:6" x14ac:dyDescent="0.25">
      <c r="A539">
        <v>2105153</v>
      </c>
      <c r="B539" t="s">
        <v>687</v>
      </c>
      <c r="C539" s="53" t="s">
        <v>688</v>
      </c>
      <c r="D539" t="s">
        <v>775</v>
      </c>
      <c r="E539" t="s">
        <v>235</v>
      </c>
      <c r="F539">
        <v>13774</v>
      </c>
    </row>
    <row r="540" spans="1:6" x14ac:dyDescent="0.25">
      <c r="A540">
        <v>2105203</v>
      </c>
      <c r="B540" t="s">
        <v>687</v>
      </c>
      <c r="C540" s="53" t="s">
        <v>688</v>
      </c>
      <c r="D540" t="s">
        <v>776</v>
      </c>
      <c r="E540" t="s">
        <v>235</v>
      </c>
      <c r="F540">
        <v>11628</v>
      </c>
    </row>
    <row r="541" spans="1:6" x14ac:dyDescent="0.25">
      <c r="A541">
        <v>2105302</v>
      </c>
      <c r="B541" t="s">
        <v>687</v>
      </c>
      <c r="C541" s="53" t="s">
        <v>688</v>
      </c>
      <c r="D541" t="s">
        <v>777</v>
      </c>
      <c r="E541" t="s">
        <v>229</v>
      </c>
      <c r="F541">
        <v>253123</v>
      </c>
    </row>
    <row r="542" spans="1:6" x14ac:dyDescent="0.25">
      <c r="A542">
        <v>2105351</v>
      </c>
      <c r="B542" t="s">
        <v>687</v>
      </c>
      <c r="C542" s="53" t="s">
        <v>688</v>
      </c>
      <c r="D542" t="s">
        <v>778</v>
      </c>
      <c r="E542" t="s">
        <v>235</v>
      </c>
      <c r="F542">
        <v>15609</v>
      </c>
    </row>
    <row r="543" spans="1:6" x14ac:dyDescent="0.25">
      <c r="A543">
        <v>2105401</v>
      </c>
      <c r="B543" t="s">
        <v>687</v>
      </c>
      <c r="C543" s="53" t="s">
        <v>688</v>
      </c>
      <c r="D543" t="s">
        <v>779</v>
      </c>
      <c r="E543" t="s">
        <v>233</v>
      </c>
      <c r="F543">
        <v>66433</v>
      </c>
    </row>
    <row r="544" spans="1:6" x14ac:dyDescent="0.25">
      <c r="A544">
        <v>2105427</v>
      </c>
      <c r="B544" t="s">
        <v>687</v>
      </c>
      <c r="C544" s="53" t="s">
        <v>688</v>
      </c>
      <c r="D544" t="s">
        <v>780</v>
      </c>
      <c r="E544" t="s">
        <v>227</v>
      </c>
      <c r="F544">
        <v>25440</v>
      </c>
    </row>
    <row r="545" spans="1:6" x14ac:dyDescent="0.25">
      <c r="A545">
        <v>2105450</v>
      </c>
      <c r="B545" t="s">
        <v>687</v>
      </c>
      <c r="C545" s="53" t="s">
        <v>688</v>
      </c>
      <c r="D545" t="s">
        <v>781</v>
      </c>
      <c r="E545" t="s">
        <v>231</v>
      </c>
      <c r="F545">
        <v>9819</v>
      </c>
    </row>
    <row r="546" spans="1:6" x14ac:dyDescent="0.25">
      <c r="A546">
        <v>2105476</v>
      </c>
      <c r="B546" t="s">
        <v>687</v>
      </c>
      <c r="C546" s="53" t="s">
        <v>688</v>
      </c>
      <c r="D546" t="s">
        <v>782</v>
      </c>
      <c r="E546" t="s">
        <v>235</v>
      </c>
      <c r="F546">
        <v>16124</v>
      </c>
    </row>
    <row r="547" spans="1:6" x14ac:dyDescent="0.25">
      <c r="A547">
        <v>2105500</v>
      </c>
      <c r="B547" t="s">
        <v>687</v>
      </c>
      <c r="C547" s="53" t="s">
        <v>688</v>
      </c>
      <c r="D547" t="s">
        <v>783</v>
      </c>
      <c r="E547" t="s">
        <v>227</v>
      </c>
      <c r="F547">
        <v>23232</v>
      </c>
    </row>
    <row r="548" spans="1:6" x14ac:dyDescent="0.25">
      <c r="A548">
        <v>2105609</v>
      </c>
      <c r="B548" t="s">
        <v>687</v>
      </c>
      <c r="C548" s="53" t="s">
        <v>688</v>
      </c>
      <c r="D548" t="s">
        <v>784</v>
      </c>
      <c r="E548" t="s">
        <v>235</v>
      </c>
      <c r="F548">
        <v>15827</v>
      </c>
    </row>
    <row r="549" spans="1:6" x14ac:dyDescent="0.25">
      <c r="A549">
        <v>2105658</v>
      </c>
      <c r="B549" t="s">
        <v>687</v>
      </c>
      <c r="C549" s="53" t="s">
        <v>688</v>
      </c>
      <c r="D549" t="s">
        <v>785</v>
      </c>
      <c r="E549" t="s">
        <v>251</v>
      </c>
      <c r="F549">
        <v>3431</v>
      </c>
    </row>
    <row r="550" spans="1:6" x14ac:dyDescent="0.25">
      <c r="A550">
        <v>2105708</v>
      </c>
      <c r="B550" t="s">
        <v>687</v>
      </c>
      <c r="C550" s="53" t="s">
        <v>688</v>
      </c>
      <c r="D550" t="s">
        <v>786</v>
      </c>
      <c r="E550" t="s">
        <v>227</v>
      </c>
      <c r="F550">
        <v>48992</v>
      </c>
    </row>
    <row r="551" spans="1:6" x14ac:dyDescent="0.25">
      <c r="A551">
        <v>2105807</v>
      </c>
      <c r="B551" t="s">
        <v>687</v>
      </c>
      <c r="C551" s="53" t="s">
        <v>688</v>
      </c>
      <c r="D551" t="s">
        <v>787</v>
      </c>
      <c r="E551" t="s">
        <v>235</v>
      </c>
      <c r="F551">
        <v>10602</v>
      </c>
    </row>
    <row r="552" spans="1:6" x14ac:dyDescent="0.25">
      <c r="A552">
        <v>2105906</v>
      </c>
      <c r="B552" t="s">
        <v>687</v>
      </c>
      <c r="C552" s="53" t="s">
        <v>688</v>
      </c>
      <c r="D552" t="s">
        <v>788</v>
      </c>
      <c r="E552" t="s">
        <v>235</v>
      </c>
      <c r="F552">
        <v>15893</v>
      </c>
    </row>
    <row r="553" spans="1:6" x14ac:dyDescent="0.25">
      <c r="A553">
        <v>2105922</v>
      </c>
      <c r="B553" t="s">
        <v>687</v>
      </c>
      <c r="C553" s="53" t="s">
        <v>688</v>
      </c>
      <c r="D553" t="s">
        <v>789</v>
      </c>
      <c r="E553" t="s">
        <v>235</v>
      </c>
      <c r="F553">
        <v>11020</v>
      </c>
    </row>
    <row r="554" spans="1:6" x14ac:dyDescent="0.25">
      <c r="A554">
        <v>2105948</v>
      </c>
      <c r="B554" t="s">
        <v>687</v>
      </c>
      <c r="C554" s="53" t="s">
        <v>688</v>
      </c>
      <c r="D554" t="s">
        <v>790</v>
      </c>
      <c r="E554" t="s">
        <v>231</v>
      </c>
      <c r="F554">
        <v>8716</v>
      </c>
    </row>
    <row r="555" spans="1:6" x14ac:dyDescent="0.25">
      <c r="A555">
        <v>2105963</v>
      </c>
      <c r="B555" t="s">
        <v>687</v>
      </c>
      <c r="C555" s="53" t="s">
        <v>688</v>
      </c>
      <c r="D555" t="s">
        <v>791</v>
      </c>
      <c r="E555" t="s">
        <v>235</v>
      </c>
      <c r="F555">
        <v>11111</v>
      </c>
    </row>
    <row r="556" spans="1:6" x14ac:dyDescent="0.25">
      <c r="A556">
        <v>2105989</v>
      </c>
      <c r="B556" t="s">
        <v>687</v>
      </c>
      <c r="C556" s="53" t="s">
        <v>688</v>
      </c>
      <c r="D556" t="s">
        <v>792</v>
      </c>
      <c r="E556" t="s">
        <v>231</v>
      </c>
      <c r="F556">
        <v>7359</v>
      </c>
    </row>
    <row r="557" spans="1:6" x14ac:dyDescent="0.25">
      <c r="A557">
        <v>2106003</v>
      </c>
      <c r="B557" t="s">
        <v>687</v>
      </c>
      <c r="C557" s="53" t="s">
        <v>688</v>
      </c>
      <c r="D557" t="s">
        <v>793</v>
      </c>
      <c r="E557" t="s">
        <v>235</v>
      </c>
      <c r="F557">
        <v>11642</v>
      </c>
    </row>
    <row r="558" spans="1:6" x14ac:dyDescent="0.25">
      <c r="A558">
        <v>2106102</v>
      </c>
      <c r="B558" t="s">
        <v>687</v>
      </c>
      <c r="C558" s="53" t="s">
        <v>688</v>
      </c>
      <c r="D558" t="s">
        <v>794</v>
      </c>
      <c r="E558" t="s">
        <v>235</v>
      </c>
      <c r="F558">
        <v>11871</v>
      </c>
    </row>
    <row r="559" spans="1:6" x14ac:dyDescent="0.25">
      <c r="A559">
        <v>2106201</v>
      </c>
      <c r="B559" t="s">
        <v>687</v>
      </c>
      <c r="C559" s="53" t="s">
        <v>688</v>
      </c>
      <c r="D559" t="s">
        <v>795</v>
      </c>
      <c r="E559" t="s">
        <v>231</v>
      </c>
      <c r="F559">
        <v>6788</v>
      </c>
    </row>
    <row r="560" spans="1:6" x14ac:dyDescent="0.25">
      <c r="A560">
        <v>2106300</v>
      </c>
      <c r="B560" t="s">
        <v>687</v>
      </c>
      <c r="C560" s="53" t="s">
        <v>688</v>
      </c>
      <c r="D560" t="s">
        <v>796</v>
      </c>
      <c r="E560" t="s">
        <v>235</v>
      </c>
      <c r="F560">
        <v>19267</v>
      </c>
    </row>
    <row r="561" spans="1:6" x14ac:dyDescent="0.25">
      <c r="A561">
        <v>2106326</v>
      </c>
      <c r="B561" t="s">
        <v>687</v>
      </c>
      <c r="C561" s="53" t="s">
        <v>688</v>
      </c>
      <c r="D561" t="s">
        <v>797</v>
      </c>
      <c r="E561" t="s">
        <v>227</v>
      </c>
      <c r="F561">
        <v>20815</v>
      </c>
    </row>
    <row r="562" spans="1:6" x14ac:dyDescent="0.25">
      <c r="A562">
        <v>2106359</v>
      </c>
      <c r="B562" t="s">
        <v>687</v>
      </c>
      <c r="C562" s="53" t="s">
        <v>688</v>
      </c>
      <c r="D562" t="s">
        <v>798</v>
      </c>
      <c r="E562" t="s">
        <v>231</v>
      </c>
      <c r="F562">
        <v>7658</v>
      </c>
    </row>
    <row r="563" spans="1:6" x14ac:dyDescent="0.25">
      <c r="A563">
        <v>2106375</v>
      </c>
      <c r="B563" t="s">
        <v>687</v>
      </c>
      <c r="C563" s="53" t="s">
        <v>688</v>
      </c>
      <c r="D563" t="s">
        <v>799</v>
      </c>
      <c r="E563" t="s">
        <v>235</v>
      </c>
      <c r="F563">
        <v>15734</v>
      </c>
    </row>
    <row r="564" spans="1:6" x14ac:dyDescent="0.25">
      <c r="A564">
        <v>2106409</v>
      </c>
      <c r="B564" t="s">
        <v>687</v>
      </c>
      <c r="C564" s="53" t="s">
        <v>688</v>
      </c>
      <c r="D564" t="s">
        <v>800</v>
      </c>
      <c r="E564" t="s">
        <v>235</v>
      </c>
      <c r="F564">
        <v>16375</v>
      </c>
    </row>
    <row r="565" spans="1:6" x14ac:dyDescent="0.25">
      <c r="A565">
        <v>2106508</v>
      </c>
      <c r="B565" t="s">
        <v>687</v>
      </c>
      <c r="C565" s="53" t="s">
        <v>688</v>
      </c>
      <c r="D565" t="s">
        <v>801</v>
      </c>
      <c r="E565" t="s">
        <v>227</v>
      </c>
      <c r="F565">
        <v>22822</v>
      </c>
    </row>
    <row r="566" spans="1:6" x14ac:dyDescent="0.25">
      <c r="A566">
        <v>2106607</v>
      </c>
      <c r="B566" t="s">
        <v>687</v>
      </c>
      <c r="C566" s="53" t="s">
        <v>688</v>
      </c>
      <c r="D566" t="s">
        <v>802</v>
      </c>
      <c r="E566" t="s">
        <v>227</v>
      </c>
      <c r="F566">
        <v>32988</v>
      </c>
    </row>
    <row r="567" spans="1:6" x14ac:dyDescent="0.25">
      <c r="A567">
        <v>2106631</v>
      </c>
      <c r="B567" t="s">
        <v>687</v>
      </c>
      <c r="C567" s="53" t="s">
        <v>688</v>
      </c>
      <c r="D567" t="s">
        <v>803</v>
      </c>
      <c r="E567" t="s">
        <v>235</v>
      </c>
      <c r="F567">
        <v>16169</v>
      </c>
    </row>
    <row r="568" spans="1:6" x14ac:dyDescent="0.25">
      <c r="A568">
        <v>2106672</v>
      </c>
      <c r="B568" t="s">
        <v>687</v>
      </c>
      <c r="C568" s="53" t="s">
        <v>688</v>
      </c>
      <c r="D568" t="s">
        <v>804</v>
      </c>
      <c r="E568" t="s">
        <v>231</v>
      </c>
      <c r="F568">
        <v>8284</v>
      </c>
    </row>
    <row r="569" spans="1:6" x14ac:dyDescent="0.25">
      <c r="A569">
        <v>2106706</v>
      </c>
      <c r="B569" t="s">
        <v>687</v>
      </c>
      <c r="C569" s="53" t="s">
        <v>688</v>
      </c>
      <c r="D569" t="s">
        <v>805</v>
      </c>
      <c r="E569" t="s">
        <v>227</v>
      </c>
      <c r="F569">
        <v>20596</v>
      </c>
    </row>
    <row r="570" spans="1:6" x14ac:dyDescent="0.25">
      <c r="A570">
        <v>2106755</v>
      </c>
      <c r="B570" t="s">
        <v>687</v>
      </c>
      <c r="C570" s="53" t="s">
        <v>688</v>
      </c>
      <c r="D570" t="s">
        <v>806</v>
      </c>
      <c r="E570" t="s">
        <v>227</v>
      </c>
      <c r="F570">
        <v>27507</v>
      </c>
    </row>
    <row r="571" spans="1:6" x14ac:dyDescent="0.25">
      <c r="A571">
        <v>2106805</v>
      </c>
      <c r="B571" t="s">
        <v>687</v>
      </c>
      <c r="C571" s="53" t="s">
        <v>688</v>
      </c>
      <c r="D571" t="s">
        <v>807</v>
      </c>
      <c r="E571" t="s">
        <v>235</v>
      </c>
      <c r="F571">
        <v>14632</v>
      </c>
    </row>
    <row r="572" spans="1:6" x14ac:dyDescent="0.25">
      <c r="A572">
        <v>2106904</v>
      </c>
      <c r="B572" t="s">
        <v>687</v>
      </c>
      <c r="C572" s="53" t="s">
        <v>688</v>
      </c>
      <c r="D572" t="s">
        <v>808</v>
      </c>
      <c r="E572" t="s">
        <v>227</v>
      </c>
      <c r="F572">
        <v>32833</v>
      </c>
    </row>
    <row r="573" spans="1:6" x14ac:dyDescent="0.25">
      <c r="A573">
        <v>2107001</v>
      </c>
      <c r="B573" t="s">
        <v>687</v>
      </c>
      <c r="C573" s="53" t="s">
        <v>688</v>
      </c>
      <c r="D573" t="s">
        <v>809</v>
      </c>
      <c r="E573" t="s">
        <v>231</v>
      </c>
      <c r="F573">
        <v>9026</v>
      </c>
    </row>
    <row r="574" spans="1:6" x14ac:dyDescent="0.25">
      <c r="A574">
        <v>2107100</v>
      </c>
      <c r="B574" t="s">
        <v>687</v>
      </c>
      <c r="C574" s="53" t="s">
        <v>688</v>
      </c>
      <c r="D574" t="s">
        <v>810</v>
      </c>
      <c r="E574" t="s">
        <v>235</v>
      </c>
      <c r="F574">
        <v>18938</v>
      </c>
    </row>
    <row r="575" spans="1:6" x14ac:dyDescent="0.25">
      <c r="A575">
        <v>2107209</v>
      </c>
      <c r="B575" t="s">
        <v>687</v>
      </c>
      <c r="C575" s="53" t="s">
        <v>688</v>
      </c>
      <c r="D575" t="s">
        <v>811</v>
      </c>
      <c r="E575" t="s">
        <v>235</v>
      </c>
      <c r="F575">
        <v>14012</v>
      </c>
    </row>
    <row r="576" spans="1:6" x14ac:dyDescent="0.25">
      <c r="A576">
        <v>2107258</v>
      </c>
      <c r="B576" t="s">
        <v>687</v>
      </c>
      <c r="C576" s="53" t="s">
        <v>688</v>
      </c>
      <c r="D576" t="s">
        <v>812</v>
      </c>
      <c r="E576" t="s">
        <v>231</v>
      </c>
      <c r="F576">
        <v>5243</v>
      </c>
    </row>
    <row r="577" spans="1:6" x14ac:dyDescent="0.25">
      <c r="A577">
        <v>2107308</v>
      </c>
      <c r="B577" t="s">
        <v>687</v>
      </c>
      <c r="C577" s="53" t="s">
        <v>688</v>
      </c>
      <c r="D577" t="s">
        <v>813</v>
      </c>
      <c r="E577" t="s">
        <v>251</v>
      </c>
      <c r="F577">
        <v>4592</v>
      </c>
    </row>
    <row r="578" spans="1:6" x14ac:dyDescent="0.25">
      <c r="A578">
        <v>2107357</v>
      </c>
      <c r="B578" t="s">
        <v>687</v>
      </c>
      <c r="C578" s="53" t="s">
        <v>688</v>
      </c>
      <c r="D578" t="s">
        <v>814</v>
      </c>
      <c r="E578" t="s">
        <v>227</v>
      </c>
      <c r="F578">
        <v>20393</v>
      </c>
    </row>
    <row r="579" spans="1:6" x14ac:dyDescent="0.25">
      <c r="A579">
        <v>2107407</v>
      </c>
      <c r="B579" t="s">
        <v>687</v>
      </c>
      <c r="C579" s="53" t="s">
        <v>688</v>
      </c>
      <c r="D579" t="s">
        <v>815</v>
      </c>
      <c r="E579" t="s">
        <v>235</v>
      </c>
      <c r="F579">
        <v>19080</v>
      </c>
    </row>
    <row r="580" spans="1:6" x14ac:dyDescent="0.25">
      <c r="A580">
        <v>2107456</v>
      </c>
      <c r="B580" t="s">
        <v>687</v>
      </c>
      <c r="C580" s="53" t="s">
        <v>688</v>
      </c>
      <c r="D580" t="s">
        <v>816</v>
      </c>
      <c r="E580" t="s">
        <v>235</v>
      </c>
      <c r="F580">
        <v>14299</v>
      </c>
    </row>
    <row r="581" spans="1:6" x14ac:dyDescent="0.25">
      <c r="A581">
        <v>2107506</v>
      </c>
      <c r="B581" t="s">
        <v>687</v>
      </c>
      <c r="C581" s="53" t="s">
        <v>688</v>
      </c>
      <c r="D581" t="s">
        <v>817</v>
      </c>
      <c r="E581" t="s">
        <v>229</v>
      </c>
      <c r="F581">
        <v>117877</v>
      </c>
    </row>
    <row r="582" spans="1:6" x14ac:dyDescent="0.25">
      <c r="A582">
        <v>2107605</v>
      </c>
      <c r="B582" t="s">
        <v>687</v>
      </c>
      <c r="C582" s="53" t="s">
        <v>688</v>
      </c>
      <c r="D582" t="s">
        <v>818</v>
      </c>
      <c r="E582" t="s">
        <v>235</v>
      </c>
      <c r="F582">
        <v>19288</v>
      </c>
    </row>
    <row r="583" spans="1:6" x14ac:dyDescent="0.25">
      <c r="A583">
        <v>2107704</v>
      </c>
      <c r="B583" t="s">
        <v>687</v>
      </c>
      <c r="C583" s="53" t="s">
        <v>688</v>
      </c>
      <c r="D583" t="s">
        <v>819</v>
      </c>
      <c r="E583" t="s">
        <v>227</v>
      </c>
      <c r="F583">
        <v>20892</v>
      </c>
    </row>
    <row r="584" spans="1:6" x14ac:dyDescent="0.25">
      <c r="A584">
        <v>2107803</v>
      </c>
      <c r="B584" t="s">
        <v>687</v>
      </c>
      <c r="C584" s="53" t="s">
        <v>688</v>
      </c>
      <c r="D584" t="s">
        <v>820</v>
      </c>
      <c r="E584" t="s">
        <v>227</v>
      </c>
      <c r="F584">
        <v>34146</v>
      </c>
    </row>
    <row r="585" spans="1:6" x14ac:dyDescent="0.25">
      <c r="A585">
        <v>2107902</v>
      </c>
      <c r="B585" t="s">
        <v>687</v>
      </c>
      <c r="C585" s="53" t="s">
        <v>688</v>
      </c>
      <c r="D585" t="s">
        <v>821</v>
      </c>
      <c r="E585" t="s">
        <v>235</v>
      </c>
      <c r="F585">
        <v>18549</v>
      </c>
    </row>
    <row r="586" spans="1:6" x14ac:dyDescent="0.25">
      <c r="A586">
        <v>2108009</v>
      </c>
      <c r="B586" t="s">
        <v>687</v>
      </c>
      <c r="C586" s="53" t="s">
        <v>688</v>
      </c>
      <c r="D586" t="s">
        <v>822</v>
      </c>
      <c r="E586" t="s">
        <v>235</v>
      </c>
      <c r="F586">
        <v>18999</v>
      </c>
    </row>
    <row r="587" spans="1:6" x14ac:dyDescent="0.25">
      <c r="A587">
        <v>2108058</v>
      </c>
      <c r="B587" t="s">
        <v>687</v>
      </c>
      <c r="C587" s="53" t="s">
        <v>688</v>
      </c>
      <c r="D587" t="s">
        <v>823</v>
      </c>
      <c r="E587" t="s">
        <v>235</v>
      </c>
      <c r="F587">
        <v>15609</v>
      </c>
    </row>
    <row r="588" spans="1:6" x14ac:dyDescent="0.25">
      <c r="A588">
        <v>2108108</v>
      </c>
      <c r="B588" t="s">
        <v>687</v>
      </c>
      <c r="C588" s="53" t="s">
        <v>688</v>
      </c>
      <c r="D588" t="s">
        <v>824</v>
      </c>
      <c r="E588" t="s">
        <v>227</v>
      </c>
      <c r="F588">
        <v>20612</v>
      </c>
    </row>
    <row r="589" spans="1:6" x14ac:dyDescent="0.25">
      <c r="A589">
        <v>2108207</v>
      </c>
      <c r="B589" t="s">
        <v>687</v>
      </c>
      <c r="C589" s="53" t="s">
        <v>688</v>
      </c>
      <c r="D589" t="s">
        <v>825</v>
      </c>
      <c r="E589" t="s">
        <v>227</v>
      </c>
      <c r="F589">
        <v>38506</v>
      </c>
    </row>
    <row r="590" spans="1:6" x14ac:dyDescent="0.25">
      <c r="A590">
        <v>2108256</v>
      </c>
      <c r="B590" t="s">
        <v>687</v>
      </c>
      <c r="C590" s="53" t="s">
        <v>688</v>
      </c>
      <c r="D590" t="s">
        <v>826</v>
      </c>
      <c r="E590" t="s">
        <v>227</v>
      </c>
      <c r="F590">
        <v>24475</v>
      </c>
    </row>
    <row r="591" spans="1:6" x14ac:dyDescent="0.25">
      <c r="A591">
        <v>2108306</v>
      </c>
      <c r="B591" t="s">
        <v>687</v>
      </c>
      <c r="C591" s="53" t="s">
        <v>688</v>
      </c>
      <c r="D591" t="s">
        <v>827</v>
      </c>
      <c r="E591" t="s">
        <v>227</v>
      </c>
      <c r="F591">
        <v>37255</v>
      </c>
    </row>
    <row r="592" spans="1:6" x14ac:dyDescent="0.25">
      <c r="A592">
        <v>2108405</v>
      </c>
      <c r="B592" t="s">
        <v>687</v>
      </c>
      <c r="C592" s="53" t="s">
        <v>688</v>
      </c>
      <c r="D592" t="s">
        <v>828</v>
      </c>
      <c r="E592" t="s">
        <v>235</v>
      </c>
      <c r="F592">
        <v>14019</v>
      </c>
    </row>
    <row r="593" spans="1:6" x14ac:dyDescent="0.25">
      <c r="A593">
        <v>2108454</v>
      </c>
      <c r="B593" t="s">
        <v>687</v>
      </c>
      <c r="C593" s="53" t="s">
        <v>688</v>
      </c>
      <c r="D593" t="s">
        <v>829</v>
      </c>
      <c r="E593" t="s">
        <v>227</v>
      </c>
      <c r="F593">
        <v>22602</v>
      </c>
    </row>
    <row r="594" spans="1:6" x14ac:dyDescent="0.25">
      <c r="A594">
        <v>2108504</v>
      </c>
      <c r="B594" t="s">
        <v>687</v>
      </c>
      <c r="C594" s="53" t="s">
        <v>688</v>
      </c>
      <c r="D594" t="s">
        <v>830</v>
      </c>
      <c r="E594" t="s">
        <v>227</v>
      </c>
      <c r="F594">
        <v>32198</v>
      </c>
    </row>
    <row r="595" spans="1:6" x14ac:dyDescent="0.25">
      <c r="A595">
        <v>2108603</v>
      </c>
      <c r="B595" t="s">
        <v>687</v>
      </c>
      <c r="C595" s="53" t="s">
        <v>688</v>
      </c>
      <c r="D595" t="s">
        <v>831</v>
      </c>
      <c r="E595" t="s">
        <v>233</v>
      </c>
      <c r="F595">
        <v>81438</v>
      </c>
    </row>
    <row r="596" spans="1:6" x14ac:dyDescent="0.25">
      <c r="A596">
        <v>2108702</v>
      </c>
      <c r="B596" t="s">
        <v>687</v>
      </c>
      <c r="C596" s="53" t="s">
        <v>688</v>
      </c>
      <c r="D596" t="s">
        <v>832</v>
      </c>
      <c r="E596" t="s">
        <v>227</v>
      </c>
      <c r="F596">
        <v>21164</v>
      </c>
    </row>
    <row r="597" spans="1:6" x14ac:dyDescent="0.25">
      <c r="A597">
        <v>2108801</v>
      </c>
      <c r="B597" t="s">
        <v>687</v>
      </c>
      <c r="C597" s="53" t="s">
        <v>688</v>
      </c>
      <c r="D597" t="s">
        <v>833</v>
      </c>
      <c r="E597" t="s">
        <v>235</v>
      </c>
      <c r="F597">
        <v>18182</v>
      </c>
    </row>
    <row r="598" spans="1:6" x14ac:dyDescent="0.25">
      <c r="A598">
        <v>2108900</v>
      </c>
      <c r="B598" t="s">
        <v>687</v>
      </c>
      <c r="C598" s="53" t="s">
        <v>688</v>
      </c>
      <c r="D598" t="s">
        <v>834</v>
      </c>
      <c r="E598" t="s">
        <v>235</v>
      </c>
      <c r="F598">
        <v>17773</v>
      </c>
    </row>
    <row r="599" spans="1:6" x14ac:dyDescent="0.25">
      <c r="A599">
        <v>2109007</v>
      </c>
      <c r="B599" t="s">
        <v>687</v>
      </c>
      <c r="C599" s="53" t="s">
        <v>688</v>
      </c>
      <c r="D599" t="s">
        <v>835</v>
      </c>
      <c r="E599" t="s">
        <v>227</v>
      </c>
      <c r="F599">
        <v>23243</v>
      </c>
    </row>
    <row r="600" spans="1:6" x14ac:dyDescent="0.25">
      <c r="A600">
        <v>2109056</v>
      </c>
      <c r="B600" t="s">
        <v>687</v>
      </c>
      <c r="C600" s="53" t="s">
        <v>688</v>
      </c>
      <c r="D600" t="s">
        <v>836</v>
      </c>
      <c r="E600" t="s">
        <v>231</v>
      </c>
      <c r="F600">
        <v>5877</v>
      </c>
    </row>
    <row r="601" spans="1:6" x14ac:dyDescent="0.25">
      <c r="A601">
        <v>2109106</v>
      </c>
      <c r="B601" t="s">
        <v>687</v>
      </c>
      <c r="C601" s="53" t="s">
        <v>688</v>
      </c>
      <c r="D601" t="s">
        <v>837</v>
      </c>
      <c r="E601" t="s">
        <v>227</v>
      </c>
      <c r="F601">
        <v>46680</v>
      </c>
    </row>
    <row r="602" spans="1:6" x14ac:dyDescent="0.25">
      <c r="A602">
        <v>2109205</v>
      </c>
      <c r="B602" t="s">
        <v>687</v>
      </c>
      <c r="C602" s="53" t="s">
        <v>688</v>
      </c>
      <c r="D602" t="s">
        <v>838</v>
      </c>
      <c r="E602" t="s">
        <v>235</v>
      </c>
      <c r="F602">
        <v>12398</v>
      </c>
    </row>
    <row r="603" spans="1:6" x14ac:dyDescent="0.25">
      <c r="A603">
        <v>2109239</v>
      </c>
      <c r="B603" t="s">
        <v>687</v>
      </c>
      <c r="C603" s="53" t="s">
        <v>688</v>
      </c>
      <c r="D603" t="s">
        <v>249</v>
      </c>
      <c r="E603" t="s">
        <v>231</v>
      </c>
      <c r="F603">
        <v>6831</v>
      </c>
    </row>
    <row r="604" spans="1:6" x14ac:dyDescent="0.25">
      <c r="A604">
        <v>2109270</v>
      </c>
      <c r="B604" t="s">
        <v>687</v>
      </c>
      <c r="C604" s="53" t="s">
        <v>688</v>
      </c>
      <c r="D604" t="s">
        <v>839</v>
      </c>
      <c r="E604" t="s">
        <v>235</v>
      </c>
      <c r="F604">
        <v>18420</v>
      </c>
    </row>
    <row r="605" spans="1:6" x14ac:dyDescent="0.25">
      <c r="A605">
        <v>2109304</v>
      </c>
      <c r="B605" t="s">
        <v>687</v>
      </c>
      <c r="C605" s="53" t="s">
        <v>688</v>
      </c>
      <c r="D605" t="s">
        <v>840</v>
      </c>
      <c r="E605" t="s">
        <v>235</v>
      </c>
      <c r="F605">
        <v>11302</v>
      </c>
    </row>
    <row r="606" spans="1:6" x14ac:dyDescent="0.25">
      <c r="A606">
        <v>2109403</v>
      </c>
      <c r="B606" t="s">
        <v>687</v>
      </c>
      <c r="C606" s="53" t="s">
        <v>688</v>
      </c>
      <c r="D606" t="s">
        <v>841</v>
      </c>
      <c r="E606" t="s">
        <v>235</v>
      </c>
      <c r="F606">
        <v>14918</v>
      </c>
    </row>
    <row r="607" spans="1:6" x14ac:dyDescent="0.25">
      <c r="A607">
        <v>2109452</v>
      </c>
      <c r="B607" t="s">
        <v>687</v>
      </c>
      <c r="C607" s="53" t="s">
        <v>688</v>
      </c>
      <c r="D607" t="s">
        <v>842</v>
      </c>
      <c r="E607" t="s">
        <v>227</v>
      </c>
      <c r="F607">
        <v>29755</v>
      </c>
    </row>
    <row r="608" spans="1:6" x14ac:dyDescent="0.25">
      <c r="A608">
        <v>2109502</v>
      </c>
      <c r="B608" t="s">
        <v>687</v>
      </c>
      <c r="C608" s="53" t="s">
        <v>688</v>
      </c>
      <c r="D608" t="s">
        <v>843</v>
      </c>
      <c r="E608" t="s">
        <v>235</v>
      </c>
      <c r="F608">
        <v>19846</v>
      </c>
    </row>
    <row r="609" spans="1:6" x14ac:dyDescent="0.25">
      <c r="A609">
        <v>2109551</v>
      </c>
      <c r="B609" t="s">
        <v>687</v>
      </c>
      <c r="C609" s="53" t="s">
        <v>688</v>
      </c>
      <c r="D609" t="s">
        <v>844</v>
      </c>
      <c r="E609" t="s">
        <v>231</v>
      </c>
      <c r="F609">
        <v>7609</v>
      </c>
    </row>
    <row r="610" spans="1:6" x14ac:dyDescent="0.25">
      <c r="A610">
        <v>2109601</v>
      </c>
      <c r="B610" t="s">
        <v>687</v>
      </c>
      <c r="C610" s="53" t="s">
        <v>688</v>
      </c>
      <c r="D610" t="s">
        <v>845</v>
      </c>
      <c r="E610" t="s">
        <v>227</v>
      </c>
      <c r="F610">
        <v>41694</v>
      </c>
    </row>
    <row r="611" spans="1:6" x14ac:dyDescent="0.25">
      <c r="A611">
        <v>2109700</v>
      </c>
      <c r="B611" t="s">
        <v>687</v>
      </c>
      <c r="C611" s="53" t="s">
        <v>688</v>
      </c>
      <c r="D611" t="s">
        <v>846</v>
      </c>
      <c r="E611" t="s">
        <v>231</v>
      </c>
      <c r="F611">
        <v>5554</v>
      </c>
    </row>
    <row r="612" spans="1:6" x14ac:dyDescent="0.25">
      <c r="A612">
        <v>2109759</v>
      </c>
      <c r="B612" t="s">
        <v>687</v>
      </c>
      <c r="C612" s="53" t="s">
        <v>688</v>
      </c>
      <c r="D612" t="s">
        <v>847</v>
      </c>
      <c r="E612" t="s">
        <v>231</v>
      </c>
      <c r="F612">
        <v>7576</v>
      </c>
    </row>
    <row r="613" spans="1:6" x14ac:dyDescent="0.25">
      <c r="A613">
        <v>2109809</v>
      </c>
      <c r="B613" t="s">
        <v>687</v>
      </c>
      <c r="C613" s="53" t="s">
        <v>688</v>
      </c>
      <c r="D613" t="s">
        <v>848</v>
      </c>
      <c r="E613" t="s">
        <v>227</v>
      </c>
      <c r="F613">
        <v>41009</v>
      </c>
    </row>
    <row r="614" spans="1:6" x14ac:dyDescent="0.25">
      <c r="A614">
        <v>2109908</v>
      </c>
      <c r="B614" t="s">
        <v>687</v>
      </c>
      <c r="C614" s="53" t="s">
        <v>688</v>
      </c>
      <c r="D614" t="s">
        <v>849</v>
      </c>
      <c r="E614" t="s">
        <v>233</v>
      </c>
      <c r="F614">
        <v>83238</v>
      </c>
    </row>
    <row r="615" spans="1:6" x14ac:dyDescent="0.25">
      <c r="A615">
        <v>2110005</v>
      </c>
      <c r="B615" t="s">
        <v>687</v>
      </c>
      <c r="C615" s="53" t="s">
        <v>688</v>
      </c>
      <c r="D615" t="s">
        <v>850</v>
      </c>
      <c r="E615" t="s">
        <v>233</v>
      </c>
      <c r="F615">
        <v>71067</v>
      </c>
    </row>
    <row r="616" spans="1:6" x14ac:dyDescent="0.25">
      <c r="A616">
        <v>2110039</v>
      </c>
      <c r="B616" t="s">
        <v>687</v>
      </c>
      <c r="C616" s="53" t="s">
        <v>688</v>
      </c>
      <c r="D616" t="s">
        <v>851</v>
      </c>
      <c r="E616" t="s">
        <v>227</v>
      </c>
      <c r="F616">
        <v>24663</v>
      </c>
    </row>
    <row r="617" spans="1:6" x14ac:dyDescent="0.25">
      <c r="A617">
        <v>2110104</v>
      </c>
      <c r="B617" t="s">
        <v>687</v>
      </c>
      <c r="C617" s="53" t="s">
        <v>688</v>
      </c>
      <c r="D617" t="s">
        <v>852</v>
      </c>
      <c r="E617" t="s">
        <v>227</v>
      </c>
      <c r="F617">
        <v>25041</v>
      </c>
    </row>
    <row r="618" spans="1:6" x14ac:dyDescent="0.25">
      <c r="A618">
        <v>2110203</v>
      </c>
      <c r="B618" t="s">
        <v>687</v>
      </c>
      <c r="C618" s="53" t="s">
        <v>688</v>
      </c>
      <c r="D618" t="s">
        <v>853</v>
      </c>
      <c r="E618" t="s">
        <v>227</v>
      </c>
      <c r="F618">
        <v>35980</v>
      </c>
    </row>
    <row r="619" spans="1:6" x14ac:dyDescent="0.25">
      <c r="A619">
        <v>2110237</v>
      </c>
      <c r="B619" t="s">
        <v>687</v>
      </c>
      <c r="C619" s="53" t="s">
        <v>688</v>
      </c>
      <c r="D619" t="s">
        <v>854</v>
      </c>
      <c r="E619" t="s">
        <v>235</v>
      </c>
      <c r="F619">
        <v>12987</v>
      </c>
    </row>
    <row r="620" spans="1:6" x14ac:dyDescent="0.25">
      <c r="A620">
        <v>2110278</v>
      </c>
      <c r="B620" t="s">
        <v>687</v>
      </c>
      <c r="C620" s="53" t="s">
        <v>688</v>
      </c>
      <c r="D620" t="s">
        <v>855</v>
      </c>
      <c r="E620" t="s">
        <v>235</v>
      </c>
      <c r="F620">
        <v>15375</v>
      </c>
    </row>
    <row r="621" spans="1:6" x14ac:dyDescent="0.25">
      <c r="A621">
        <v>2110302</v>
      </c>
      <c r="B621" t="s">
        <v>687</v>
      </c>
      <c r="C621" s="53" t="s">
        <v>688</v>
      </c>
      <c r="D621" t="s">
        <v>856</v>
      </c>
      <c r="E621" t="s">
        <v>235</v>
      </c>
      <c r="F621">
        <v>14253</v>
      </c>
    </row>
    <row r="622" spans="1:6" x14ac:dyDescent="0.25">
      <c r="A622">
        <v>2110401</v>
      </c>
      <c r="B622" t="s">
        <v>687</v>
      </c>
      <c r="C622" s="53" t="s">
        <v>688</v>
      </c>
      <c r="D622" t="s">
        <v>857</v>
      </c>
      <c r="E622" t="s">
        <v>235</v>
      </c>
      <c r="F622">
        <v>18256</v>
      </c>
    </row>
    <row r="623" spans="1:6" x14ac:dyDescent="0.25">
      <c r="A623">
        <v>2110500</v>
      </c>
      <c r="B623" t="s">
        <v>687</v>
      </c>
      <c r="C623" s="53" t="s">
        <v>688</v>
      </c>
      <c r="D623" t="s">
        <v>858</v>
      </c>
      <c r="E623" t="s">
        <v>227</v>
      </c>
      <c r="F623">
        <v>45044</v>
      </c>
    </row>
    <row r="624" spans="1:6" x14ac:dyDescent="0.25">
      <c r="A624">
        <v>2110609</v>
      </c>
      <c r="B624" t="s">
        <v>687</v>
      </c>
      <c r="C624" s="53" t="s">
        <v>688</v>
      </c>
      <c r="D624" t="s">
        <v>859</v>
      </c>
      <c r="E624" t="s">
        <v>227</v>
      </c>
      <c r="F624">
        <v>27817</v>
      </c>
    </row>
    <row r="625" spans="1:6" x14ac:dyDescent="0.25">
      <c r="A625">
        <v>2110658</v>
      </c>
      <c r="B625" t="s">
        <v>687</v>
      </c>
      <c r="C625" s="53" t="s">
        <v>688</v>
      </c>
      <c r="D625" t="s">
        <v>860</v>
      </c>
      <c r="E625" t="s">
        <v>231</v>
      </c>
      <c r="F625">
        <v>7224</v>
      </c>
    </row>
    <row r="626" spans="1:6" x14ac:dyDescent="0.25">
      <c r="A626">
        <v>2110708</v>
      </c>
      <c r="B626" t="s">
        <v>687</v>
      </c>
      <c r="C626" s="53" t="s">
        <v>688</v>
      </c>
      <c r="D626" t="s">
        <v>861</v>
      </c>
      <c r="E626" t="s">
        <v>227</v>
      </c>
      <c r="F626">
        <v>33707</v>
      </c>
    </row>
    <row r="627" spans="1:6" x14ac:dyDescent="0.25">
      <c r="A627">
        <v>2110807</v>
      </c>
      <c r="B627" t="s">
        <v>687</v>
      </c>
      <c r="C627" s="53" t="s">
        <v>688</v>
      </c>
      <c r="D627" t="s">
        <v>862</v>
      </c>
      <c r="E627" t="s">
        <v>251</v>
      </c>
      <c r="F627">
        <v>4518</v>
      </c>
    </row>
    <row r="628" spans="1:6" x14ac:dyDescent="0.25">
      <c r="A628">
        <v>2110856</v>
      </c>
      <c r="B628" t="s">
        <v>687</v>
      </c>
      <c r="C628" s="53" t="s">
        <v>688</v>
      </c>
      <c r="D628" t="s">
        <v>863</v>
      </c>
      <c r="E628" t="s">
        <v>235</v>
      </c>
      <c r="F628">
        <v>11444</v>
      </c>
    </row>
    <row r="629" spans="1:6" x14ac:dyDescent="0.25">
      <c r="A629">
        <v>2110906</v>
      </c>
      <c r="B629" t="s">
        <v>687</v>
      </c>
      <c r="C629" s="53" t="s">
        <v>688</v>
      </c>
      <c r="D629" t="s">
        <v>864</v>
      </c>
      <c r="E629" t="s">
        <v>235</v>
      </c>
      <c r="F629">
        <v>11966</v>
      </c>
    </row>
    <row r="630" spans="1:6" x14ac:dyDescent="0.25">
      <c r="A630">
        <v>2111003</v>
      </c>
      <c r="B630" t="s">
        <v>687</v>
      </c>
      <c r="C630" s="53" t="s">
        <v>688</v>
      </c>
      <c r="D630" t="s">
        <v>865</v>
      </c>
      <c r="E630" t="s">
        <v>227</v>
      </c>
      <c r="F630">
        <v>20235</v>
      </c>
    </row>
    <row r="631" spans="1:6" x14ac:dyDescent="0.25">
      <c r="A631">
        <v>2111029</v>
      </c>
      <c r="B631" t="s">
        <v>687</v>
      </c>
      <c r="C631" s="53" t="s">
        <v>688</v>
      </c>
      <c r="D631" t="s">
        <v>866</v>
      </c>
      <c r="E631" t="s">
        <v>235</v>
      </c>
      <c r="F631">
        <v>15520</v>
      </c>
    </row>
    <row r="632" spans="1:6" x14ac:dyDescent="0.25">
      <c r="A632">
        <v>2111052</v>
      </c>
      <c r="B632" t="s">
        <v>687</v>
      </c>
      <c r="C632" s="53" t="s">
        <v>688</v>
      </c>
      <c r="D632" t="s">
        <v>867</v>
      </c>
      <c r="E632" t="s">
        <v>235</v>
      </c>
      <c r="F632">
        <v>10949</v>
      </c>
    </row>
    <row r="633" spans="1:6" x14ac:dyDescent="0.25">
      <c r="A633">
        <v>2111078</v>
      </c>
      <c r="B633" t="s">
        <v>687</v>
      </c>
      <c r="C633" s="53" t="s">
        <v>688</v>
      </c>
      <c r="D633" t="s">
        <v>868</v>
      </c>
      <c r="E633" t="s">
        <v>235</v>
      </c>
      <c r="F633">
        <v>18095</v>
      </c>
    </row>
    <row r="634" spans="1:6" x14ac:dyDescent="0.25">
      <c r="A634">
        <v>2111102</v>
      </c>
      <c r="B634" t="s">
        <v>687</v>
      </c>
      <c r="C634" s="53" t="s">
        <v>688</v>
      </c>
      <c r="D634" t="s">
        <v>869</v>
      </c>
      <c r="E634" t="s">
        <v>227</v>
      </c>
      <c r="F634">
        <v>25371</v>
      </c>
    </row>
    <row r="635" spans="1:6" x14ac:dyDescent="0.25">
      <c r="A635">
        <v>2111201</v>
      </c>
      <c r="B635" t="s">
        <v>687</v>
      </c>
      <c r="C635" s="53" t="s">
        <v>688</v>
      </c>
      <c r="D635" t="s">
        <v>870</v>
      </c>
      <c r="E635" t="s">
        <v>229</v>
      </c>
      <c r="F635">
        <v>174267</v>
      </c>
    </row>
    <row r="636" spans="1:6" x14ac:dyDescent="0.25">
      <c r="A636">
        <v>2111250</v>
      </c>
      <c r="B636" t="s">
        <v>687</v>
      </c>
      <c r="C636" s="53" t="s">
        <v>688</v>
      </c>
      <c r="D636" t="s">
        <v>871</v>
      </c>
      <c r="E636" t="s">
        <v>231</v>
      </c>
      <c r="F636">
        <v>7495</v>
      </c>
    </row>
    <row r="637" spans="1:6" x14ac:dyDescent="0.25">
      <c r="A637">
        <v>2111300</v>
      </c>
      <c r="B637" t="s">
        <v>687</v>
      </c>
      <c r="C637" s="53" t="s">
        <v>688</v>
      </c>
      <c r="D637" t="s">
        <v>872</v>
      </c>
      <c r="E637" t="s">
        <v>248</v>
      </c>
      <c r="F637">
        <v>1073893</v>
      </c>
    </row>
    <row r="638" spans="1:6" x14ac:dyDescent="0.25">
      <c r="A638">
        <v>2111409</v>
      </c>
      <c r="B638" t="s">
        <v>687</v>
      </c>
      <c r="C638" s="53" t="s">
        <v>688</v>
      </c>
      <c r="D638" t="s">
        <v>873</v>
      </c>
      <c r="E638" t="s">
        <v>235</v>
      </c>
      <c r="F638">
        <v>18607</v>
      </c>
    </row>
    <row r="639" spans="1:6" x14ac:dyDescent="0.25">
      <c r="A639">
        <v>2111508</v>
      </c>
      <c r="B639" t="s">
        <v>687</v>
      </c>
      <c r="C639" s="53" t="s">
        <v>688</v>
      </c>
      <c r="D639" t="s">
        <v>874</v>
      </c>
      <c r="E639" t="s">
        <v>227</v>
      </c>
      <c r="F639">
        <v>40574</v>
      </c>
    </row>
    <row r="640" spans="1:6" x14ac:dyDescent="0.25">
      <c r="A640">
        <v>2111532</v>
      </c>
      <c r="B640" t="s">
        <v>687</v>
      </c>
      <c r="C640" s="53" t="s">
        <v>688</v>
      </c>
      <c r="D640" t="s">
        <v>875</v>
      </c>
      <c r="E640" t="s">
        <v>235</v>
      </c>
      <c r="F640">
        <v>12407</v>
      </c>
    </row>
    <row r="641" spans="1:6" x14ac:dyDescent="0.25">
      <c r="A641">
        <v>2111573</v>
      </c>
      <c r="B641" t="s">
        <v>687</v>
      </c>
      <c r="C641" s="53" t="s">
        <v>688</v>
      </c>
      <c r="D641" t="s">
        <v>876</v>
      </c>
      <c r="E641" t="s">
        <v>251</v>
      </c>
      <c r="F641">
        <v>4563</v>
      </c>
    </row>
    <row r="642" spans="1:6" x14ac:dyDescent="0.25">
      <c r="A642">
        <v>2111607</v>
      </c>
      <c r="B642" t="s">
        <v>687</v>
      </c>
      <c r="C642" s="53" t="s">
        <v>688</v>
      </c>
      <c r="D642" t="s">
        <v>877</v>
      </c>
      <c r="E642" t="s">
        <v>235</v>
      </c>
      <c r="F642">
        <v>18406</v>
      </c>
    </row>
    <row r="643" spans="1:6" x14ac:dyDescent="0.25">
      <c r="A643">
        <v>2111631</v>
      </c>
      <c r="B643" t="s">
        <v>687</v>
      </c>
      <c r="C643" s="53" t="s">
        <v>688</v>
      </c>
      <c r="D643" t="s">
        <v>878</v>
      </c>
      <c r="E643" t="s">
        <v>231</v>
      </c>
      <c r="F643">
        <v>5230</v>
      </c>
    </row>
    <row r="644" spans="1:6" x14ac:dyDescent="0.25">
      <c r="A644">
        <v>2111672</v>
      </c>
      <c r="B644" t="s">
        <v>687</v>
      </c>
      <c r="C644" s="53" t="s">
        <v>688</v>
      </c>
      <c r="D644" t="s">
        <v>879</v>
      </c>
      <c r="E644" t="s">
        <v>231</v>
      </c>
      <c r="F644">
        <v>6529</v>
      </c>
    </row>
    <row r="645" spans="1:6" x14ac:dyDescent="0.25">
      <c r="A645">
        <v>2111706</v>
      </c>
      <c r="B645" t="s">
        <v>687</v>
      </c>
      <c r="C645" s="53" t="s">
        <v>688</v>
      </c>
      <c r="D645" t="s">
        <v>880</v>
      </c>
      <c r="E645" t="s">
        <v>227</v>
      </c>
      <c r="F645">
        <v>20678</v>
      </c>
    </row>
    <row r="646" spans="1:6" x14ac:dyDescent="0.25">
      <c r="A646">
        <v>2111722</v>
      </c>
      <c r="B646" t="s">
        <v>687</v>
      </c>
      <c r="C646" s="53" t="s">
        <v>688</v>
      </c>
      <c r="D646" t="s">
        <v>881</v>
      </c>
      <c r="E646" t="s">
        <v>235</v>
      </c>
      <c r="F646">
        <v>13487</v>
      </c>
    </row>
    <row r="647" spans="1:6" x14ac:dyDescent="0.25">
      <c r="A647">
        <v>2111748</v>
      </c>
      <c r="B647" t="s">
        <v>687</v>
      </c>
      <c r="C647" s="53" t="s">
        <v>688</v>
      </c>
      <c r="D647" t="s">
        <v>882</v>
      </c>
      <c r="E647" t="s">
        <v>235</v>
      </c>
      <c r="F647">
        <v>10862</v>
      </c>
    </row>
    <row r="648" spans="1:6" x14ac:dyDescent="0.25">
      <c r="A648">
        <v>2111763</v>
      </c>
      <c r="B648" t="s">
        <v>687</v>
      </c>
      <c r="C648" s="53" t="s">
        <v>688</v>
      </c>
      <c r="D648" t="s">
        <v>883</v>
      </c>
      <c r="E648" t="s">
        <v>235</v>
      </c>
      <c r="F648">
        <v>14081</v>
      </c>
    </row>
    <row r="649" spans="1:6" x14ac:dyDescent="0.25">
      <c r="A649">
        <v>2111789</v>
      </c>
      <c r="B649" t="s">
        <v>687</v>
      </c>
      <c r="C649" s="53" t="s">
        <v>688</v>
      </c>
      <c r="D649" t="s">
        <v>884</v>
      </c>
      <c r="E649" t="s">
        <v>235</v>
      </c>
      <c r="F649">
        <v>10859</v>
      </c>
    </row>
    <row r="650" spans="1:6" x14ac:dyDescent="0.25">
      <c r="A650">
        <v>2111805</v>
      </c>
      <c r="B650" t="s">
        <v>687</v>
      </c>
      <c r="C650" s="53" t="s">
        <v>688</v>
      </c>
      <c r="D650" t="s">
        <v>885</v>
      </c>
      <c r="E650" t="s">
        <v>235</v>
      </c>
      <c r="F650">
        <v>17663</v>
      </c>
    </row>
    <row r="651" spans="1:6" x14ac:dyDescent="0.25">
      <c r="A651">
        <v>2111904</v>
      </c>
      <c r="B651" t="s">
        <v>687</v>
      </c>
      <c r="C651" s="53" t="s">
        <v>688</v>
      </c>
      <c r="D651" t="s">
        <v>886</v>
      </c>
      <c r="E651" t="s">
        <v>235</v>
      </c>
      <c r="F651">
        <v>10434</v>
      </c>
    </row>
    <row r="652" spans="1:6" x14ac:dyDescent="0.25">
      <c r="A652">
        <v>2111953</v>
      </c>
      <c r="B652" t="s">
        <v>687</v>
      </c>
      <c r="C652" s="53" t="s">
        <v>688</v>
      </c>
      <c r="D652" t="s">
        <v>887</v>
      </c>
      <c r="E652" t="s">
        <v>231</v>
      </c>
      <c r="F652">
        <v>5537</v>
      </c>
    </row>
    <row r="653" spans="1:6" x14ac:dyDescent="0.25">
      <c r="A653">
        <v>2112001</v>
      </c>
      <c r="B653" t="s">
        <v>687</v>
      </c>
      <c r="C653" s="53" t="s">
        <v>688</v>
      </c>
      <c r="D653" t="s">
        <v>888</v>
      </c>
      <c r="E653" t="s">
        <v>231</v>
      </c>
      <c r="F653">
        <v>8303</v>
      </c>
    </row>
    <row r="654" spans="1:6" x14ac:dyDescent="0.25">
      <c r="A654">
        <v>2112100</v>
      </c>
      <c r="B654" t="s">
        <v>687</v>
      </c>
      <c r="C654" s="53" t="s">
        <v>688</v>
      </c>
      <c r="D654" t="s">
        <v>889</v>
      </c>
      <c r="E654" t="s">
        <v>227</v>
      </c>
      <c r="F654">
        <v>28511</v>
      </c>
    </row>
    <row r="655" spans="1:6" x14ac:dyDescent="0.25">
      <c r="A655">
        <v>2112209</v>
      </c>
      <c r="B655" t="s">
        <v>687</v>
      </c>
      <c r="C655" s="53" t="s">
        <v>688</v>
      </c>
      <c r="D655" t="s">
        <v>890</v>
      </c>
      <c r="E655" t="s">
        <v>229</v>
      </c>
      <c r="F655">
        <v>164869</v>
      </c>
    </row>
    <row r="656" spans="1:6" x14ac:dyDescent="0.25">
      <c r="A656">
        <v>2112233</v>
      </c>
      <c r="B656" t="s">
        <v>687</v>
      </c>
      <c r="C656" s="53" t="s">
        <v>688</v>
      </c>
      <c r="D656" t="s">
        <v>891</v>
      </c>
      <c r="E656" t="s">
        <v>227</v>
      </c>
      <c r="F656">
        <v>20891</v>
      </c>
    </row>
    <row r="657" spans="1:6" x14ac:dyDescent="0.25">
      <c r="A657">
        <v>2112274</v>
      </c>
      <c r="B657" t="s">
        <v>687</v>
      </c>
      <c r="C657" s="53" t="s">
        <v>688</v>
      </c>
      <c r="D657" t="s">
        <v>892</v>
      </c>
      <c r="E657" t="s">
        <v>231</v>
      </c>
      <c r="F657">
        <v>5716</v>
      </c>
    </row>
    <row r="658" spans="1:6" x14ac:dyDescent="0.25">
      <c r="A658">
        <v>2112308</v>
      </c>
      <c r="B658" t="s">
        <v>687</v>
      </c>
      <c r="C658" s="53" t="s">
        <v>688</v>
      </c>
      <c r="D658" t="s">
        <v>893</v>
      </c>
      <c r="E658" t="s">
        <v>227</v>
      </c>
      <c r="F658">
        <v>40844</v>
      </c>
    </row>
    <row r="659" spans="1:6" x14ac:dyDescent="0.25">
      <c r="A659">
        <v>2112407</v>
      </c>
      <c r="B659" t="s">
        <v>687</v>
      </c>
      <c r="C659" s="53" t="s">
        <v>688</v>
      </c>
      <c r="D659" t="s">
        <v>894</v>
      </c>
      <c r="E659" t="s">
        <v>227</v>
      </c>
      <c r="F659">
        <v>34826</v>
      </c>
    </row>
    <row r="660" spans="1:6" x14ac:dyDescent="0.25">
      <c r="A660">
        <v>2112456</v>
      </c>
      <c r="B660" t="s">
        <v>687</v>
      </c>
      <c r="C660" s="53" t="s">
        <v>688</v>
      </c>
      <c r="D660" t="s">
        <v>895</v>
      </c>
      <c r="E660" t="s">
        <v>227</v>
      </c>
      <c r="F660">
        <v>24907</v>
      </c>
    </row>
    <row r="661" spans="1:6" x14ac:dyDescent="0.25">
      <c r="A661">
        <v>2112506</v>
      </c>
      <c r="B661" t="s">
        <v>687</v>
      </c>
      <c r="C661" s="53" t="s">
        <v>688</v>
      </c>
      <c r="D661" t="s">
        <v>896</v>
      </c>
      <c r="E661" t="s">
        <v>233</v>
      </c>
      <c r="F661">
        <v>57253</v>
      </c>
    </row>
    <row r="662" spans="1:6" x14ac:dyDescent="0.25">
      <c r="A662">
        <v>2112605</v>
      </c>
      <c r="B662" t="s">
        <v>687</v>
      </c>
      <c r="C662" s="53" t="s">
        <v>688</v>
      </c>
      <c r="D662" t="s">
        <v>897</v>
      </c>
      <c r="E662" t="s">
        <v>227</v>
      </c>
      <c r="F662">
        <v>32316</v>
      </c>
    </row>
    <row r="663" spans="1:6" x14ac:dyDescent="0.25">
      <c r="A663">
        <v>2112704</v>
      </c>
      <c r="B663" t="s">
        <v>687</v>
      </c>
      <c r="C663" s="53" t="s">
        <v>688</v>
      </c>
      <c r="D663" t="s">
        <v>898</v>
      </c>
      <c r="E663" t="s">
        <v>233</v>
      </c>
      <c r="F663">
        <v>54845</v>
      </c>
    </row>
    <row r="664" spans="1:6" x14ac:dyDescent="0.25">
      <c r="A664">
        <v>2112803</v>
      </c>
      <c r="B664" t="s">
        <v>687</v>
      </c>
      <c r="C664" s="53" t="s">
        <v>688</v>
      </c>
      <c r="D664" t="s">
        <v>899</v>
      </c>
      <c r="E664" t="s">
        <v>233</v>
      </c>
      <c r="F664">
        <v>51249</v>
      </c>
    </row>
    <row r="665" spans="1:6" x14ac:dyDescent="0.25">
      <c r="A665">
        <v>2112852</v>
      </c>
      <c r="B665" t="s">
        <v>687</v>
      </c>
      <c r="C665" s="53" t="s">
        <v>688</v>
      </c>
      <c r="D665" t="s">
        <v>900</v>
      </c>
      <c r="E665" t="s">
        <v>235</v>
      </c>
      <c r="F665">
        <v>12954</v>
      </c>
    </row>
    <row r="666" spans="1:6" x14ac:dyDescent="0.25">
      <c r="A666">
        <v>2112902</v>
      </c>
      <c r="B666" t="s">
        <v>687</v>
      </c>
      <c r="C666" s="53" t="s">
        <v>688</v>
      </c>
      <c r="D666" t="s">
        <v>901</v>
      </c>
      <c r="E666" t="s">
        <v>227</v>
      </c>
      <c r="F666">
        <v>32046</v>
      </c>
    </row>
    <row r="667" spans="1:6" x14ac:dyDescent="0.25">
      <c r="A667">
        <v>2113009</v>
      </c>
      <c r="B667" t="s">
        <v>687</v>
      </c>
      <c r="C667" s="53" t="s">
        <v>688</v>
      </c>
      <c r="D667" t="s">
        <v>902</v>
      </c>
      <c r="E667" t="s">
        <v>227</v>
      </c>
      <c r="F667">
        <v>30917</v>
      </c>
    </row>
    <row r="668" spans="1:6" x14ac:dyDescent="0.25">
      <c r="A668">
        <v>2114007</v>
      </c>
      <c r="B668" t="s">
        <v>687</v>
      </c>
      <c r="C668" s="53" t="s">
        <v>688</v>
      </c>
      <c r="D668" t="s">
        <v>903</v>
      </c>
      <c r="E668" t="s">
        <v>233</v>
      </c>
      <c r="F668">
        <v>50507</v>
      </c>
    </row>
    <row r="669" spans="1:6" x14ac:dyDescent="0.25">
      <c r="A669">
        <v>2200053</v>
      </c>
      <c r="B669" t="s">
        <v>687</v>
      </c>
      <c r="C669" s="53" t="s">
        <v>904</v>
      </c>
      <c r="D669" t="s">
        <v>905</v>
      </c>
      <c r="E669" t="s">
        <v>231</v>
      </c>
      <c r="F669">
        <v>6933</v>
      </c>
    </row>
    <row r="670" spans="1:6" x14ac:dyDescent="0.25">
      <c r="A670">
        <v>2200103</v>
      </c>
      <c r="B670" t="s">
        <v>687</v>
      </c>
      <c r="C670" s="53" t="s">
        <v>904</v>
      </c>
      <c r="D670" t="s">
        <v>906</v>
      </c>
      <c r="E670" t="s">
        <v>231</v>
      </c>
      <c r="F670">
        <v>5078</v>
      </c>
    </row>
    <row r="671" spans="1:6" x14ac:dyDescent="0.25">
      <c r="A671">
        <v>2200202</v>
      </c>
      <c r="B671" t="s">
        <v>687</v>
      </c>
      <c r="C671" s="53" t="s">
        <v>904</v>
      </c>
      <c r="D671" t="s">
        <v>907</v>
      </c>
      <c r="E671" t="s">
        <v>235</v>
      </c>
      <c r="F671">
        <v>17010</v>
      </c>
    </row>
    <row r="672" spans="1:6" x14ac:dyDescent="0.25">
      <c r="A672">
        <v>2200251</v>
      </c>
      <c r="B672" t="s">
        <v>687</v>
      </c>
      <c r="C672" s="53" t="s">
        <v>904</v>
      </c>
      <c r="D672" t="s">
        <v>908</v>
      </c>
      <c r="E672" t="s">
        <v>231</v>
      </c>
      <c r="F672">
        <v>7501</v>
      </c>
    </row>
    <row r="673" spans="1:6" x14ac:dyDescent="0.25">
      <c r="A673">
        <v>2200277</v>
      </c>
      <c r="B673" t="s">
        <v>687</v>
      </c>
      <c r="C673" s="53" t="s">
        <v>904</v>
      </c>
      <c r="D673" t="s">
        <v>909</v>
      </c>
      <c r="E673" t="s">
        <v>251</v>
      </c>
      <c r="F673">
        <v>4832</v>
      </c>
    </row>
    <row r="674" spans="1:6" x14ac:dyDescent="0.25">
      <c r="A674">
        <v>2200301</v>
      </c>
      <c r="B674" t="s">
        <v>687</v>
      </c>
      <c r="C674" s="53" t="s">
        <v>904</v>
      </c>
      <c r="D674" t="s">
        <v>910</v>
      </c>
      <c r="E674" t="s">
        <v>235</v>
      </c>
      <c r="F674">
        <v>14006</v>
      </c>
    </row>
    <row r="675" spans="1:6" x14ac:dyDescent="0.25">
      <c r="A675">
        <v>2200400</v>
      </c>
      <c r="B675" t="s">
        <v>687</v>
      </c>
      <c r="C675" s="53" t="s">
        <v>904</v>
      </c>
      <c r="D675" t="s">
        <v>911</v>
      </c>
      <c r="E675" t="s">
        <v>227</v>
      </c>
      <c r="F675">
        <v>39715</v>
      </c>
    </row>
    <row r="676" spans="1:6" x14ac:dyDescent="0.25">
      <c r="A676">
        <v>2200459</v>
      </c>
      <c r="B676" t="s">
        <v>687</v>
      </c>
      <c r="C676" s="53" t="s">
        <v>904</v>
      </c>
      <c r="D676" t="s">
        <v>912</v>
      </c>
      <c r="E676" t="s">
        <v>231</v>
      </c>
      <c r="F676">
        <v>5278</v>
      </c>
    </row>
    <row r="677" spans="1:6" x14ac:dyDescent="0.25">
      <c r="A677">
        <v>2200509</v>
      </c>
      <c r="B677" t="s">
        <v>687</v>
      </c>
      <c r="C677" s="53" t="s">
        <v>904</v>
      </c>
      <c r="D677" t="s">
        <v>913</v>
      </c>
      <c r="E677" t="s">
        <v>235</v>
      </c>
      <c r="F677">
        <v>17312</v>
      </c>
    </row>
    <row r="678" spans="1:6" x14ac:dyDescent="0.25">
      <c r="A678">
        <v>2200608</v>
      </c>
      <c r="B678" t="s">
        <v>687</v>
      </c>
      <c r="C678" s="53" t="s">
        <v>904</v>
      </c>
      <c r="D678" t="s">
        <v>914</v>
      </c>
      <c r="E678" t="s">
        <v>231</v>
      </c>
      <c r="F678">
        <v>6692</v>
      </c>
    </row>
    <row r="679" spans="1:6" x14ac:dyDescent="0.25">
      <c r="A679">
        <v>2200707</v>
      </c>
      <c r="B679" t="s">
        <v>687</v>
      </c>
      <c r="C679" s="53" t="s">
        <v>904</v>
      </c>
      <c r="D679" t="s">
        <v>915</v>
      </c>
      <c r="E679" t="s">
        <v>231</v>
      </c>
      <c r="F679">
        <v>9597</v>
      </c>
    </row>
    <row r="680" spans="1:6" x14ac:dyDescent="0.25">
      <c r="A680">
        <v>2200806</v>
      </c>
      <c r="B680" t="s">
        <v>687</v>
      </c>
      <c r="C680" s="53" t="s">
        <v>904</v>
      </c>
      <c r="D680" t="s">
        <v>916</v>
      </c>
      <c r="E680" t="s">
        <v>251</v>
      </c>
      <c r="F680">
        <v>3103</v>
      </c>
    </row>
    <row r="681" spans="1:6" x14ac:dyDescent="0.25">
      <c r="A681">
        <v>2200905</v>
      </c>
      <c r="B681" t="s">
        <v>687</v>
      </c>
      <c r="C681" s="53" t="s">
        <v>904</v>
      </c>
      <c r="D681" t="s">
        <v>917</v>
      </c>
      <c r="E681" t="s">
        <v>231</v>
      </c>
      <c r="F681">
        <v>5763</v>
      </c>
    </row>
    <row r="682" spans="1:6" x14ac:dyDescent="0.25">
      <c r="A682">
        <v>2200954</v>
      </c>
      <c r="B682" t="s">
        <v>687</v>
      </c>
      <c r="C682" s="53" t="s">
        <v>904</v>
      </c>
      <c r="D682" t="s">
        <v>918</v>
      </c>
      <c r="E682" t="s">
        <v>251</v>
      </c>
      <c r="F682">
        <v>2460</v>
      </c>
    </row>
    <row r="683" spans="1:6" x14ac:dyDescent="0.25">
      <c r="A683">
        <v>2201002</v>
      </c>
      <c r="B683" t="s">
        <v>687</v>
      </c>
      <c r="C683" s="53" t="s">
        <v>904</v>
      </c>
      <c r="D683" t="s">
        <v>919</v>
      </c>
      <c r="E683" t="s">
        <v>251</v>
      </c>
      <c r="F683">
        <v>4670</v>
      </c>
    </row>
    <row r="684" spans="1:6" x14ac:dyDescent="0.25">
      <c r="A684">
        <v>2201051</v>
      </c>
      <c r="B684" t="s">
        <v>687</v>
      </c>
      <c r="C684" s="53" t="s">
        <v>904</v>
      </c>
      <c r="D684" t="s">
        <v>920</v>
      </c>
      <c r="E684" t="s">
        <v>231</v>
      </c>
      <c r="F684">
        <v>7686</v>
      </c>
    </row>
    <row r="685" spans="1:6" x14ac:dyDescent="0.25">
      <c r="A685">
        <v>2201101</v>
      </c>
      <c r="B685" t="s">
        <v>687</v>
      </c>
      <c r="C685" s="53" t="s">
        <v>904</v>
      </c>
      <c r="D685" t="s">
        <v>921</v>
      </c>
      <c r="E685" t="s">
        <v>235</v>
      </c>
      <c r="F685">
        <v>11433</v>
      </c>
    </row>
    <row r="686" spans="1:6" x14ac:dyDescent="0.25">
      <c r="A686">
        <v>2201150</v>
      </c>
      <c r="B686" t="s">
        <v>687</v>
      </c>
      <c r="C686" s="53" t="s">
        <v>904</v>
      </c>
      <c r="D686" t="s">
        <v>922</v>
      </c>
      <c r="E686" t="s">
        <v>235</v>
      </c>
      <c r="F686">
        <v>11218</v>
      </c>
    </row>
    <row r="687" spans="1:6" x14ac:dyDescent="0.25">
      <c r="A687">
        <v>2201176</v>
      </c>
      <c r="B687" t="s">
        <v>687</v>
      </c>
      <c r="C687" s="53" t="s">
        <v>904</v>
      </c>
      <c r="D687" t="s">
        <v>923</v>
      </c>
      <c r="E687" t="s">
        <v>251</v>
      </c>
      <c r="F687">
        <v>3887</v>
      </c>
    </row>
    <row r="688" spans="1:6" x14ac:dyDescent="0.25">
      <c r="A688">
        <v>2201200</v>
      </c>
      <c r="B688" t="s">
        <v>687</v>
      </c>
      <c r="C688" s="53" t="s">
        <v>904</v>
      </c>
      <c r="D688" t="s">
        <v>924</v>
      </c>
      <c r="E688" t="s">
        <v>227</v>
      </c>
      <c r="F688">
        <v>46072</v>
      </c>
    </row>
    <row r="689" spans="1:6" x14ac:dyDescent="0.25">
      <c r="A689">
        <v>2201309</v>
      </c>
      <c r="B689" t="s">
        <v>687</v>
      </c>
      <c r="C689" s="53" t="s">
        <v>904</v>
      </c>
      <c r="D689" t="s">
        <v>925</v>
      </c>
      <c r="E689" t="s">
        <v>251</v>
      </c>
      <c r="F689">
        <v>3287</v>
      </c>
    </row>
    <row r="690" spans="1:6" x14ac:dyDescent="0.25">
      <c r="A690">
        <v>2201408</v>
      </c>
      <c r="B690" t="s">
        <v>687</v>
      </c>
      <c r="C690" s="53" t="s">
        <v>904</v>
      </c>
      <c r="D690" t="s">
        <v>926</v>
      </c>
      <c r="E690" t="s">
        <v>231</v>
      </c>
      <c r="F690">
        <v>6935</v>
      </c>
    </row>
    <row r="691" spans="1:6" x14ac:dyDescent="0.25">
      <c r="A691">
        <v>2201507</v>
      </c>
      <c r="B691" t="s">
        <v>687</v>
      </c>
      <c r="C691" s="53" t="s">
        <v>904</v>
      </c>
      <c r="D691" t="s">
        <v>927</v>
      </c>
      <c r="E691" t="s">
        <v>227</v>
      </c>
      <c r="F691">
        <v>26331</v>
      </c>
    </row>
    <row r="692" spans="1:6" x14ac:dyDescent="0.25">
      <c r="A692">
        <v>2201556</v>
      </c>
      <c r="B692" t="s">
        <v>687</v>
      </c>
      <c r="C692" s="53" t="s">
        <v>904</v>
      </c>
      <c r="D692" t="s">
        <v>928</v>
      </c>
      <c r="E692" t="s">
        <v>251</v>
      </c>
      <c r="F692">
        <v>3919</v>
      </c>
    </row>
    <row r="693" spans="1:6" x14ac:dyDescent="0.25">
      <c r="A693">
        <v>2201572</v>
      </c>
      <c r="B693" t="s">
        <v>687</v>
      </c>
      <c r="C693" s="53" t="s">
        <v>904</v>
      </c>
      <c r="D693" t="s">
        <v>929</v>
      </c>
      <c r="E693" t="s">
        <v>251</v>
      </c>
      <c r="F693">
        <v>3464</v>
      </c>
    </row>
    <row r="694" spans="1:6" x14ac:dyDescent="0.25">
      <c r="A694">
        <v>2201606</v>
      </c>
      <c r="B694" t="s">
        <v>687</v>
      </c>
      <c r="C694" s="53" t="s">
        <v>904</v>
      </c>
      <c r="D694" t="s">
        <v>930</v>
      </c>
      <c r="E694" t="s">
        <v>235</v>
      </c>
      <c r="F694">
        <v>10027</v>
      </c>
    </row>
    <row r="695" spans="1:6" x14ac:dyDescent="0.25">
      <c r="A695">
        <v>2201705</v>
      </c>
      <c r="B695" t="s">
        <v>687</v>
      </c>
      <c r="C695" s="53" t="s">
        <v>904</v>
      </c>
      <c r="D695" t="s">
        <v>931</v>
      </c>
      <c r="E695" t="s">
        <v>231</v>
      </c>
      <c r="F695">
        <v>5402</v>
      </c>
    </row>
    <row r="696" spans="1:6" x14ac:dyDescent="0.25">
      <c r="A696">
        <v>2201739</v>
      </c>
      <c r="B696" t="s">
        <v>687</v>
      </c>
      <c r="C696" s="53" t="s">
        <v>904</v>
      </c>
      <c r="D696" t="s">
        <v>932</v>
      </c>
      <c r="E696" t="s">
        <v>231</v>
      </c>
      <c r="F696">
        <v>6097</v>
      </c>
    </row>
    <row r="697" spans="1:6" x14ac:dyDescent="0.25">
      <c r="A697">
        <v>2201770</v>
      </c>
      <c r="B697" t="s">
        <v>687</v>
      </c>
      <c r="C697" s="53" t="s">
        <v>904</v>
      </c>
      <c r="D697" t="s">
        <v>933</v>
      </c>
      <c r="E697" t="s">
        <v>231</v>
      </c>
      <c r="F697">
        <v>6599</v>
      </c>
    </row>
    <row r="698" spans="1:6" x14ac:dyDescent="0.25">
      <c r="A698">
        <v>2201804</v>
      </c>
      <c r="B698" t="s">
        <v>687</v>
      </c>
      <c r="C698" s="53" t="s">
        <v>904</v>
      </c>
      <c r="D698" t="s">
        <v>934</v>
      </c>
      <c r="E698" t="s">
        <v>251</v>
      </c>
      <c r="F698">
        <v>4436</v>
      </c>
    </row>
    <row r="699" spans="1:6" x14ac:dyDescent="0.25">
      <c r="A699">
        <v>2201903</v>
      </c>
      <c r="B699" t="s">
        <v>687</v>
      </c>
      <c r="C699" s="53" t="s">
        <v>904</v>
      </c>
      <c r="D699" t="s">
        <v>935</v>
      </c>
      <c r="E699" t="s">
        <v>227</v>
      </c>
      <c r="F699">
        <v>24327</v>
      </c>
    </row>
    <row r="700" spans="1:6" x14ac:dyDescent="0.25">
      <c r="A700">
        <v>2201919</v>
      </c>
      <c r="B700" t="s">
        <v>687</v>
      </c>
      <c r="C700" s="53" t="s">
        <v>904</v>
      </c>
      <c r="D700" t="s">
        <v>936</v>
      </c>
      <c r="E700" t="s">
        <v>231</v>
      </c>
      <c r="F700">
        <v>5497</v>
      </c>
    </row>
    <row r="701" spans="1:6" x14ac:dyDescent="0.25">
      <c r="A701">
        <v>2201929</v>
      </c>
      <c r="B701" t="s">
        <v>687</v>
      </c>
      <c r="C701" s="53" t="s">
        <v>904</v>
      </c>
      <c r="D701" t="s">
        <v>937</v>
      </c>
      <c r="E701" t="s">
        <v>231</v>
      </c>
      <c r="F701">
        <v>5549</v>
      </c>
    </row>
    <row r="702" spans="1:6" x14ac:dyDescent="0.25">
      <c r="A702">
        <v>2201945</v>
      </c>
      <c r="B702" t="s">
        <v>687</v>
      </c>
      <c r="C702" s="53" t="s">
        <v>904</v>
      </c>
      <c r="D702" t="s">
        <v>938</v>
      </c>
      <c r="E702" t="s">
        <v>231</v>
      </c>
      <c r="F702">
        <v>6380</v>
      </c>
    </row>
    <row r="703" spans="1:6" x14ac:dyDescent="0.25">
      <c r="A703">
        <v>2201960</v>
      </c>
      <c r="B703" t="s">
        <v>687</v>
      </c>
      <c r="C703" s="53" t="s">
        <v>904</v>
      </c>
      <c r="D703" t="s">
        <v>939</v>
      </c>
      <c r="E703" t="s">
        <v>231</v>
      </c>
      <c r="F703">
        <v>8159</v>
      </c>
    </row>
    <row r="704" spans="1:6" x14ac:dyDescent="0.25">
      <c r="A704">
        <v>2201988</v>
      </c>
      <c r="B704" t="s">
        <v>687</v>
      </c>
      <c r="C704" s="53" t="s">
        <v>904</v>
      </c>
      <c r="D704" t="s">
        <v>940</v>
      </c>
      <c r="E704" t="s">
        <v>251</v>
      </c>
      <c r="F704">
        <v>3871</v>
      </c>
    </row>
    <row r="705" spans="1:6" x14ac:dyDescent="0.25">
      <c r="A705">
        <v>2202000</v>
      </c>
      <c r="B705" t="s">
        <v>687</v>
      </c>
      <c r="C705" s="53" t="s">
        <v>904</v>
      </c>
      <c r="D705" t="s">
        <v>941</v>
      </c>
      <c r="E705" t="s">
        <v>235</v>
      </c>
      <c r="F705">
        <v>19415</v>
      </c>
    </row>
    <row r="706" spans="1:6" x14ac:dyDescent="0.25">
      <c r="A706">
        <v>2202026</v>
      </c>
      <c r="B706" t="s">
        <v>687</v>
      </c>
      <c r="C706" s="53" t="s">
        <v>904</v>
      </c>
      <c r="D706" t="s">
        <v>942</v>
      </c>
      <c r="E706" t="s">
        <v>231</v>
      </c>
      <c r="F706">
        <v>8188</v>
      </c>
    </row>
    <row r="707" spans="1:6" x14ac:dyDescent="0.25">
      <c r="A707">
        <v>2202059</v>
      </c>
      <c r="B707" t="s">
        <v>687</v>
      </c>
      <c r="C707" s="53" t="s">
        <v>904</v>
      </c>
      <c r="D707" t="s">
        <v>943</v>
      </c>
      <c r="E707" t="s">
        <v>235</v>
      </c>
      <c r="F707">
        <v>10325</v>
      </c>
    </row>
    <row r="708" spans="1:6" x14ac:dyDescent="0.25">
      <c r="A708">
        <v>2202075</v>
      </c>
      <c r="B708" t="s">
        <v>687</v>
      </c>
      <c r="C708" s="53" t="s">
        <v>904</v>
      </c>
      <c r="D708" t="s">
        <v>944</v>
      </c>
      <c r="E708" t="s">
        <v>251</v>
      </c>
      <c r="F708">
        <v>3471</v>
      </c>
    </row>
    <row r="709" spans="1:6" x14ac:dyDescent="0.25">
      <c r="A709">
        <v>2202083</v>
      </c>
      <c r="B709" t="s">
        <v>687</v>
      </c>
      <c r="C709" s="53" t="s">
        <v>904</v>
      </c>
      <c r="D709" t="s">
        <v>945</v>
      </c>
      <c r="E709" t="s">
        <v>231</v>
      </c>
      <c r="F709">
        <v>7451</v>
      </c>
    </row>
    <row r="710" spans="1:6" x14ac:dyDescent="0.25">
      <c r="A710">
        <v>2202091</v>
      </c>
      <c r="B710" t="s">
        <v>687</v>
      </c>
      <c r="C710" s="53" t="s">
        <v>904</v>
      </c>
      <c r="D710" t="s">
        <v>946</v>
      </c>
      <c r="E710" t="s">
        <v>231</v>
      </c>
      <c r="F710">
        <v>5674</v>
      </c>
    </row>
    <row r="711" spans="1:6" x14ac:dyDescent="0.25">
      <c r="A711">
        <v>2202109</v>
      </c>
      <c r="B711" t="s">
        <v>687</v>
      </c>
      <c r="C711" s="53" t="s">
        <v>904</v>
      </c>
      <c r="D711" t="s">
        <v>947</v>
      </c>
      <c r="E711" t="s">
        <v>231</v>
      </c>
      <c r="F711">
        <v>5507</v>
      </c>
    </row>
    <row r="712" spans="1:6" x14ac:dyDescent="0.25">
      <c r="A712">
        <v>2202117</v>
      </c>
      <c r="B712" t="s">
        <v>687</v>
      </c>
      <c r="C712" s="53" t="s">
        <v>904</v>
      </c>
      <c r="D712" t="s">
        <v>948</v>
      </c>
      <c r="E712" t="s">
        <v>251</v>
      </c>
      <c r="F712">
        <v>4911</v>
      </c>
    </row>
    <row r="713" spans="1:6" x14ac:dyDescent="0.25">
      <c r="A713">
        <v>2202133</v>
      </c>
      <c r="B713" t="s">
        <v>687</v>
      </c>
      <c r="C713" s="53" t="s">
        <v>904</v>
      </c>
      <c r="D713" t="s">
        <v>949</v>
      </c>
      <c r="E713" t="s">
        <v>231</v>
      </c>
      <c r="F713">
        <v>5801</v>
      </c>
    </row>
    <row r="714" spans="1:6" x14ac:dyDescent="0.25">
      <c r="A714">
        <v>2202174</v>
      </c>
      <c r="B714" t="s">
        <v>687</v>
      </c>
      <c r="C714" s="53" t="s">
        <v>904</v>
      </c>
      <c r="D714" t="s">
        <v>950</v>
      </c>
      <c r="E714" t="s">
        <v>231</v>
      </c>
      <c r="F714">
        <v>7094</v>
      </c>
    </row>
    <row r="715" spans="1:6" x14ac:dyDescent="0.25">
      <c r="A715">
        <v>2202208</v>
      </c>
      <c r="B715" t="s">
        <v>687</v>
      </c>
      <c r="C715" s="53" t="s">
        <v>904</v>
      </c>
      <c r="D715" t="s">
        <v>951</v>
      </c>
      <c r="E715" t="s">
        <v>227</v>
      </c>
      <c r="F715">
        <v>45971</v>
      </c>
    </row>
    <row r="716" spans="1:6" x14ac:dyDescent="0.25">
      <c r="A716">
        <v>2202251</v>
      </c>
      <c r="B716" t="s">
        <v>687</v>
      </c>
      <c r="C716" s="53" t="s">
        <v>904</v>
      </c>
      <c r="D716" t="s">
        <v>952</v>
      </c>
      <c r="E716" t="s">
        <v>251</v>
      </c>
      <c r="F716">
        <v>3904</v>
      </c>
    </row>
    <row r="717" spans="1:6" x14ac:dyDescent="0.25">
      <c r="A717">
        <v>2202307</v>
      </c>
      <c r="B717" t="s">
        <v>687</v>
      </c>
      <c r="C717" s="53" t="s">
        <v>904</v>
      </c>
      <c r="D717" t="s">
        <v>953</v>
      </c>
      <c r="E717" t="s">
        <v>227</v>
      </c>
      <c r="F717">
        <v>20700</v>
      </c>
    </row>
    <row r="718" spans="1:6" x14ac:dyDescent="0.25">
      <c r="A718">
        <v>2202406</v>
      </c>
      <c r="B718" t="s">
        <v>687</v>
      </c>
      <c r="C718" s="53" t="s">
        <v>904</v>
      </c>
      <c r="D718" t="s">
        <v>954</v>
      </c>
      <c r="E718" t="s">
        <v>235</v>
      </c>
      <c r="F718">
        <v>11239</v>
      </c>
    </row>
    <row r="719" spans="1:6" x14ac:dyDescent="0.25">
      <c r="A719">
        <v>2202455</v>
      </c>
      <c r="B719" t="s">
        <v>687</v>
      </c>
      <c r="C719" s="53" t="s">
        <v>904</v>
      </c>
      <c r="D719" t="s">
        <v>955</v>
      </c>
      <c r="E719" t="s">
        <v>251</v>
      </c>
      <c r="F719">
        <v>4008</v>
      </c>
    </row>
    <row r="720" spans="1:6" x14ac:dyDescent="0.25">
      <c r="A720">
        <v>2202505</v>
      </c>
      <c r="B720" t="s">
        <v>687</v>
      </c>
      <c r="C720" s="53" t="s">
        <v>904</v>
      </c>
      <c r="D720" t="s">
        <v>956</v>
      </c>
      <c r="E720" t="s">
        <v>235</v>
      </c>
      <c r="F720">
        <v>10641</v>
      </c>
    </row>
    <row r="721" spans="1:6" x14ac:dyDescent="0.25">
      <c r="A721">
        <v>2202539</v>
      </c>
      <c r="B721" t="s">
        <v>687</v>
      </c>
      <c r="C721" s="53" t="s">
        <v>904</v>
      </c>
      <c r="D721" t="s">
        <v>957</v>
      </c>
      <c r="E721" t="s">
        <v>231</v>
      </c>
      <c r="F721">
        <v>5728</v>
      </c>
    </row>
    <row r="722" spans="1:6" x14ac:dyDescent="0.25">
      <c r="A722">
        <v>2202554</v>
      </c>
      <c r="B722" t="s">
        <v>687</v>
      </c>
      <c r="C722" s="53" t="s">
        <v>904</v>
      </c>
      <c r="D722" t="s">
        <v>958</v>
      </c>
      <c r="E722" t="s">
        <v>251</v>
      </c>
      <c r="F722">
        <v>4994</v>
      </c>
    </row>
    <row r="723" spans="1:6" x14ac:dyDescent="0.25">
      <c r="A723">
        <v>2202604</v>
      </c>
      <c r="B723" t="s">
        <v>687</v>
      </c>
      <c r="C723" s="53" t="s">
        <v>904</v>
      </c>
      <c r="D723" t="s">
        <v>959</v>
      </c>
      <c r="E723" t="s">
        <v>235</v>
      </c>
      <c r="F723">
        <v>18160</v>
      </c>
    </row>
    <row r="724" spans="1:6" x14ac:dyDescent="0.25">
      <c r="A724">
        <v>2202653</v>
      </c>
      <c r="B724" t="s">
        <v>687</v>
      </c>
      <c r="C724" s="53" t="s">
        <v>904</v>
      </c>
      <c r="D724" t="s">
        <v>960</v>
      </c>
      <c r="E724" t="s">
        <v>231</v>
      </c>
      <c r="F724">
        <v>5279</v>
      </c>
    </row>
    <row r="725" spans="1:6" x14ac:dyDescent="0.25">
      <c r="A725">
        <v>2202703</v>
      </c>
      <c r="B725" t="s">
        <v>687</v>
      </c>
      <c r="C725" s="53" t="s">
        <v>904</v>
      </c>
      <c r="D725" t="s">
        <v>961</v>
      </c>
      <c r="E725" t="s">
        <v>227</v>
      </c>
      <c r="F725">
        <v>27230</v>
      </c>
    </row>
    <row r="726" spans="1:6" x14ac:dyDescent="0.25">
      <c r="A726">
        <v>2202711</v>
      </c>
      <c r="B726" t="s">
        <v>687</v>
      </c>
      <c r="C726" s="53" t="s">
        <v>904</v>
      </c>
      <c r="D726" t="s">
        <v>962</v>
      </c>
      <c r="E726" t="s">
        <v>251</v>
      </c>
      <c r="F726">
        <v>4621</v>
      </c>
    </row>
    <row r="727" spans="1:6" x14ac:dyDescent="0.25">
      <c r="A727">
        <v>2202729</v>
      </c>
      <c r="B727" t="s">
        <v>687</v>
      </c>
      <c r="C727" s="53" t="s">
        <v>904</v>
      </c>
      <c r="D727" t="s">
        <v>963</v>
      </c>
      <c r="E727" t="s">
        <v>231</v>
      </c>
      <c r="F727">
        <v>6028</v>
      </c>
    </row>
    <row r="728" spans="1:6" x14ac:dyDescent="0.25">
      <c r="A728">
        <v>2202737</v>
      </c>
      <c r="B728" t="s">
        <v>687</v>
      </c>
      <c r="C728" s="53" t="s">
        <v>904</v>
      </c>
      <c r="D728" t="s">
        <v>964</v>
      </c>
      <c r="E728" t="s">
        <v>251</v>
      </c>
      <c r="F728">
        <v>3930</v>
      </c>
    </row>
    <row r="729" spans="1:6" x14ac:dyDescent="0.25">
      <c r="A729">
        <v>2202752</v>
      </c>
      <c r="B729" t="s">
        <v>687</v>
      </c>
      <c r="C729" s="53" t="s">
        <v>904</v>
      </c>
      <c r="D729" t="s">
        <v>965</v>
      </c>
      <c r="E729" t="s">
        <v>231</v>
      </c>
      <c r="F729">
        <v>6314</v>
      </c>
    </row>
    <row r="730" spans="1:6" x14ac:dyDescent="0.25">
      <c r="A730">
        <v>2202778</v>
      </c>
      <c r="B730" t="s">
        <v>687</v>
      </c>
      <c r="C730" s="53" t="s">
        <v>904</v>
      </c>
      <c r="D730" t="s">
        <v>966</v>
      </c>
      <c r="E730" t="s">
        <v>231</v>
      </c>
      <c r="F730">
        <v>7527</v>
      </c>
    </row>
    <row r="731" spans="1:6" x14ac:dyDescent="0.25">
      <c r="A731">
        <v>2202802</v>
      </c>
      <c r="B731" t="s">
        <v>687</v>
      </c>
      <c r="C731" s="53" t="s">
        <v>904</v>
      </c>
      <c r="D731" t="s">
        <v>967</v>
      </c>
      <c r="E731" t="s">
        <v>251</v>
      </c>
      <c r="F731">
        <v>4536</v>
      </c>
    </row>
    <row r="732" spans="1:6" x14ac:dyDescent="0.25">
      <c r="A732">
        <v>2202851</v>
      </c>
      <c r="B732" t="s">
        <v>687</v>
      </c>
      <c r="C732" s="53" t="s">
        <v>904</v>
      </c>
      <c r="D732" t="s">
        <v>968</v>
      </c>
      <c r="E732" t="s">
        <v>251</v>
      </c>
      <c r="F732">
        <v>4602</v>
      </c>
    </row>
    <row r="733" spans="1:6" x14ac:dyDescent="0.25">
      <c r="A733">
        <v>2202901</v>
      </c>
      <c r="B733" t="s">
        <v>687</v>
      </c>
      <c r="C733" s="53" t="s">
        <v>904</v>
      </c>
      <c r="D733" t="s">
        <v>969</v>
      </c>
      <c r="E733" t="s">
        <v>227</v>
      </c>
      <c r="F733">
        <v>26084</v>
      </c>
    </row>
    <row r="734" spans="1:6" x14ac:dyDescent="0.25">
      <c r="A734">
        <v>2203008</v>
      </c>
      <c r="B734" t="s">
        <v>687</v>
      </c>
      <c r="C734" s="53" t="s">
        <v>904</v>
      </c>
      <c r="D734" t="s">
        <v>970</v>
      </c>
      <c r="E734" t="s">
        <v>231</v>
      </c>
      <c r="F734">
        <v>8102</v>
      </c>
    </row>
    <row r="735" spans="1:6" x14ac:dyDescent="0.25">
      <c r="A735">
        <v>2203107</v>
      </c>
      <c r="B735" t="s">
        <v>687</v>
      </c>
      <c r="C735" s="53" t="s">
        <v>904</v>
      </c>
      <c r="D735" t="s">
        <v>971</v>
      </c>
      <c r="E735" t="s">
        <v>235</v>
      </c>
      <c r="F735">
        <v>10214</v>
      </c>
    </row>
    <row r="736" spans="1:6" x14ac:dyDescent="0.25">
      <c r="A736">
        <v>2203206</v>
      </c>
      <c r="B736" t="s">
        <v>687</v>
      </c>
      <c r="C736" s="53" t="s">
        <v>904</v>
      </c>
      <c r="D736" t="s">
        <v>972</v>
      </c>
      <c r="E736" t="s">
        <v>235</v>
      </c>
      <c r="F736">
        <v>11121</v>
      </c>
    </row>
    <row r="737" spans="1:6" x14ac:dyDescent="0.25">
      <c r="A737">
        <v>2203230</v>
      </c>
      <c r="B737" t="s">
        <v>687</v>
      </c>
      <c r="C737" s="53" t="s">
        <v>904</v>
      </c>
      <c r="D737" t="s">
        <v>973</v>
      </c>
      <c r="E737" t="s">
        <v>251</v>
      </c>
      <c r="F737">
        <v>4845</v>
      </c>
    </row>
    <row r="738" spans="1:6" x14ac:dyDescent="0.25">
      <c r="A738">
        <v>2203255</v>
      </c>
      <c r="B738" t="s">
        <v>687</v>
      </c>
      <c r="C738" s="53" t="s">
        <v>904</v>
      </c>
      <c r="D738" t="s">
        <v>974</v>
      </c>
      <c r="E738" t="s">
        <v>251</v>
      </c>
      <c r="F738">
        <v>4337</v>
      </c>
    </row>
    <row r="739" spans="1:6" x14ac:dyDescent="0.25">
      <c r="A739">
        <v>2203271</v>
      </c>
      <c r="B739" t="s">
        <v>687</v>
      </c>
      <c r="C739" s="53" t="s">
        <v>904</v>
      </c>
      <c r="D739" t="s">
        <v>975</v>
      </c>
      <c r="E739" t="s">
        <v>231</v>
      </c>
      <c r="F739">
        <v>5086</v>
      </c>
    </row>
    <row r="740" spans="1:6" x14ac:dyDescent="0.25">
      <c r="A740">
        <v>2203305</v>
      </c>
      <c r="B740" t="s">
        <v>687</v>
      </c>
      <c r="C740" s="53" t="s">
        <v>904</v>
      </c>
      <c r="D740" t="s">
        <v>976</v>
      </c>
      <c r="E740" t="s">
        <v>235</v>
      </c>
      <c r="F740">
        <v>13552</v>
      </c>
    </row>
    <row r="741" spans="1:6" x14ac:dyDescent="0.25">
      <c r="A741">
        <v>2203354</v>
      </c>
      <c r="B741" t="s">
        <v>687</v>
      </c>
      <c r="C741" s="53" t="s">
        <v>904</v>
      </c>
      <c r="D741" t="s">
        <v>977</v>
      </c>
      <c r="E741" t="s">
        <v>231</v>
      </c>
      <c r="F741">
        <v>6862</v>
      </c>
    </row>
    <row r="742" spans="1:6" x14ac:dyDescent="0.25">
      <c r="A742">
        <v>2203404</v>
      </c>
      <c r="B742" t="s">
        <v>687</v>
      </c>
      <c r="C742" s="53" t="s">
        <v>904</v>
      </c>
      <c r="D742" t="s">
        <v>978</v>
      </c>
      <c r="E742" t="s">
        <v>231</v>
      </c>
      <c r="F742">
        <v>6756</v>
      </c>
    </row>
    <row r="743" spans="1:6" x14ac:dyDescent="0.25">
      <c r="A743">
        <v>2203420</v>
      </c>
      <c r="B743" t="s">
        <v>687</v>
      </c>
      <c r="C743" s="53" t="s">
        <v>904</v>
      </c>
      <c r="D743" t="s">
        <v>979</v>
      </c>
      <c r="E743" t="s">
        <v>251</v>
      </c>
      <c r="F743">
        <v>4290</v>
      </c>
    </row>
    <row r="744" spans="1:6" x14ac:dyDescent="0.25">
      <c r="A744">
        <v>2203453</v>
      </c>
      <c r="B744" t="s">
        <v>687</v>
      </c>
      <c r="C744" s="53" t="s">
        <v>904</v>
      </c>
      <c r="D744" t="s">
        <v>980</v>
      </c>
      <c r="E744" t="s">
        <v>231</v>
      </c>
      <c r="F744">
        <v>9387</v>
      </c>
    </row>
    <row r="745" spans="1:6" x14ac:dyDescent="0.25">
      <c r="A745">
        <v>2203503</v>
      </c>
      <c r="B745" t="s">
        <v>687</v>
      </c>
      <c r="C745" s="53" t="s">
        <v>904</v>
      </c>
      <c r="D745" t="s">
        <v>981</v>
      </c>
      <c r="E745" t="s">
        <v>235</v>
      </c>
      <c r="F745">
        <v>14432</v>
      </c>
    </row>
    <row r="746" spans="1:6" x14ac:dyDescent="0.25">
      <c r="A746">
        <v>2203602</v>
      </c>
      <c r="B746" t="s">
        <v>687</v>
      </c>
      <c r="C746" s="53" t="s">
        <v>904</v>
      </c>
      <c r="D746" t="s">
        <v>982</v>
      </c>
      <c r="E746" t="s">
        <v>251</v>
      </c>
      <c r="F746">
        <v>4807</v>
      </c>
    </row>
    <row r="747" spans="1:6" x14ac:dyDescent="0.25">
      <c r="A747">
        <v>2203701</v>
      </c>
      <c r="B747" t="s">
        <v>687</v>
      </c>
      <c r="C747" s="53" t="s">
        <v>904</v>
      </c>
      <c r="D747" t="s">
        <v>597</v>
      </c>
      <c r="E747" t="s">
        <v>227</v>
      </c>
      <c r="F747">
        <v>38874</v>
      </c>
    </row>
    <row r="748" spans="1:6" x14ac:dyDescent="0.25">
      <c r="A748">
        <v>2203750</v>
      </c>
      <c r="B748" t="s">
        <v>687</v>
      </c>
      <c r="C748" s="53" t="s">
        <v>904</v>
      </c>
      <c r="D748" t="s">
        <v>983</v>
      </c>
      <c r="E748" t="s">
        <v>231</v>
      </c>
      <c r="F748">
        <v>5199</v>
      </c>
    </row>
    <row r="749" spans="1:6" x14ac:dyDescent="0.25">
      <c r="A749">
        <v>2203800</v>
      </c>
      <c r="B749" t="s">
        <v>687</v>
      </c>
      <c r="C749" s="53" t="s">
        <v>904</v>
      </c>
      <c r="D749" t="s">
        <v>984</v>
      </c>
      <c r="E749" t="s">
        <v>251</v>
      </c>
      <c r="F749">
        <v>4394</v>
      </c>
    </row>
    <row r="750" spans="1:6" x14ac:dyDescent="0.25">
      <c r="A750">
        <v>2203859</v>
      </c>
      <c r="B750" t="s">
        <v>687</v>
      </c>
      <c r="C750" s="53" t="s">
        <v>904</v>
      </c>
      <c r="D750" t="s">
        <v>985</v>
      </c>
      <c r="E750" t="s">
        <v>251</v>
      </c>
      <c r="F750">
        <v>2515</v>
      </c>
    </row>
    <row r="751" spans="1:6" x14ac:dyDescent="0.25">
      <c r="A751">
        <v>2203909</v>
      </c>
      <c r="B751" t="s">
        <v>687</v>
      </c>
      <c r="C751" s="53" t="s">
        <v>904</v>
      </c>
      <c r="D751" t="s">
        <v>986</v>
      </c>
      <c r="E751" t="s">
        <v>233</v>
      </c>
      <c r="F751">
        <v>58803</v>
      </c>
    </row>
    <row r="752" spans="1:6" x14ac:dyDescent="0.25">
      <c r="A752">
        <v>2204006</v>
      </c>
      <c r="B752" t="s">
        <v>687</v>
      </c>
      <c r="C752" s="53" t="s">
        <v>904</v>
      </c>
      <c r="D752" t="s">
        <v>987</v>
      </c>
      <c r="E752" t="s">
        <v>231</v>
      </c>
      <c r="F752">
        <v>5267</v>
      </c>
    </row>
    <row r="753" spans="1:6" x14ac:dyDescent="0.25">
      <c r="A753">
        <v>2204105</v>
      </c>
      <c r="B753" t="s">
        <v>687</v>
      </c>
      <c r="C753" s="53" t="s">
        <v>904</v>
      </c>
      <c r="D753" t="s">
        <v>988</v>
      </c>
      <c r="E753" t="s">
        <v>251</v>
      </c>
      <c r="F753">
        <v>4333</v>
      </c>
    </row>
    <row r="754" spans="1:6" x14ac:dyDescent="0.25">
      <c r="A754">
        <v>2204154</v>
      </c>
      <c r="B754" t="s">
        <v>687</v>
      </c>
      <c r="C754" s="53" t="s">
        <v>904</v>
      </c>
      <c r="D754" t="s">
        <v>989</v>
      </c>
      <c r="E754" t="s">
        <v>251</v>
      </c>
      <c r="F754">
        <v>3097</v>
      </c>
    </row>
    <row r="755" spans="1:6" x14ac:dyDescent="0.25">
      <c r="A755">
        <v>2204204</v>
      </c>
      <c r="B755" t="s">
        <v>687</v>
      </c>
      <c r="C755" s="53" t="s">
        <v>904</v>
      </c>
      <c r="D755" t="s">
        <v>990</v>
      </c>
      <c r="E755" t="s">
        <v>231</v>
      </c>
      <c r="F755">
        <v>9054</v>
      </c>
    </row>
    <row r="756" spans="1:6" x14ac:dyDescent="0.25">
      <c r="A756">
        <v>2204303</v>
      </c>
      <c r="B756" t="s">
        <v>687</v>
      </c>
      <c r="C756" s="53" t="s">
        <v>904</v>
      </c>
      <c r="D756" t="s">
        <v>991</v>
      </c>
      <c r="E756" t="s">
        <v>235</v>
      </c>
      <c r="F756">
        <v>11372</v>
      </c>
    </row>
    <row r="757" spans="1:6" x14ac:dyDescent="0.25">
      <c r="A757">
        <v>2204352</v>
      </c>
      <c r="B757" t="s">
        <v>687</v>
      </c>
      <c r="C757" s="53" t="s">
        <v>904</v>
      </c>
      <c r="D757" t="s">
        <v>992</v>
      </c>
      <c r="E757" t="s">
        <v>231</v>
      </c>
      <c r="F757">
        <v>5319</v>
      </c>
    </row>
    <row r="758" spans="1:6" x14ac:dyDescent="0.25">
      <c r="A758">
        <v>2204402</v>
      </c>
      <c r="B758" t="s">
        <v>687</v>
      </c>
      <c r="C758" s="53" t="s">
        <v>904</v>
      </c>
      <c r="D758" t="s">
        <v>993</v>
      </c>
      <c r="E758" t="s">
        <v>235</v>
      </c>
      <c r="F758">
        <v>10514</v>
      </c>
    </row>
    <row r="759" spans="1:6" x14ac:dyDescent="0.25">
      <c r="A759">
        <v>2204501</v>
      </c>
      <c r="B759" t="s">
        <v>687</v>
      </c>
      <c r="C759" s="53" t="s">
        <v>904</v>
      </c>
      <c r="D759" t="s">
        <v>994</v>
      </c>
      <c r="E759" t="s">
        <v>235</v>
      </c>
      <c r="F759">
        <v>10338</v>
      </c>
    </row>
    <row r="760" spans="1:6" x14ac:dyDescent="0.25">
      <c r="A760">
        <v>2204550</v>
      </c>
      <c r="B760" t="s">
        <v>687</v>
      </c>
      <c r="C760" s="53" t="s">
        <v>904</v>
      </c>
      <c r="D760" t="s">
        <v>995</v>
      </c>
      <c r="E760" t="s">
        <v>251</v>
      </c>
      <c r="F760">
        <v>4478</v>
      </c>
    </row>
    <row r="761" spans="1:6" x14ac:dyDescent="0.25">
      <c r="A761">
        <v>2204600</v>
      </c>
      <c r="B761" t="s">
        <v>687</v>
      </c>
      <c r="C761" s="53" t="s">
        <v>904</v>
      </c>
      <c r="D761" t="s">
        <v>996</v>
      </c>
      <c r="E761" t="s">
        <v>251</v>
      </c>
      <c r="F761">
        <v>3813</v>
      </c>
    </row>
    <row r="762" spans="1:6" x14ac:dyDescent="0.25">
      <c r="A762">
        <v>2204659</v>
      </c>
      <c r="B762" t="s">
        <v>687</v>
      </c>
      <c r="C762" s="53" t="s">
        <v>904</v>
      </c>
      <c r="D762" t="s">
        <v>997</v>
      </c>
      <c r="E762" t="s">
        <v>231</v>
      </c>
      <c r="F762">
        <v>9211</v>
      </c>
    </row>
    <row r="763" spans="1:6" x14ac:dyDescent="0.25">
      <c r="A763">
        <v>2204709</v>
      </c>
      <c r="B763" t="s">
        <v>687</v>
      </c>
      <c r="C763" s="53" t="s">
        <v>904</v>
      </c>
      <c r="D763" t="s">
        <v>998</v>
      </c>
      <c r="E763" t="s">
        <v>235</v>
      </c>
      <c r="F763">
        <v>15044</v>
      </c>
    </row>
    <row r="764" spans="1:6" x14ac:dyDescent="0.25">
      <c r="A764">
        <v>2204808</v>
      </c>
      <c r="B764" t="s">
        <v>687</v>
      </c>
      <c r="C764" s="53" t="s">
        <v>904</v>
      </c>
      <c r="D764" t="s">
        <v>999</v>
      </c>
      <c r="E764" t="s">
        <v>231</v>
      </c>
      <c r="F764">
        <v>9599</v>
      </c>
    </row>
    <row r="765" spans="1:6" x14ac:dyDescent="0.25">
      <c r="A765">
        <v>2204907</v>
      </c>
      <c r="B765" t="s">
        <v>687</v>
      </c>
      <c r="C765" s="53" t="s">
        <v>904</v>
      </c>
      <c r="D765" t="s">
        <v>1000</v>
      </c>
      <c r="E765" t="s">
        <v>231</v>
      </c>
      <c r="F765">
        <v>8408</v>
      </c>
    </row>
    <row r="766" spans="1:6" x14ac:dyDescent="0.25">
      <c r="A766">
        <v>2205003</v>
      </c>
      <c r="B766" t="s">
        <v>687</v>
      </c>
      <c r="C766" s="53" t="s">
        <v>904</v>
      </c>
      <c r="D766" t="s">
        <v>1001</v>
      </c>
      <c r="E766" t="s">
        <v>235</v>
      </c>
      <c r="F766">
        <v>11354</v>
      </c>
    </row>
    <row r="767" spans="1:6" x14ac:dyDescent="0.25">
      <c r="A767">
        <v>2205102</v>
      </c>
      <c r="B767" t="s">
        <v>687</v>
      </c>
      <c r="C767" s="53" t="s">
        <v>904</v>
      </c>
      <c r="D767" t="s">
        <v>1002</v>
      </c>
      <c r="E767" t="s">
        <v>235</v>
      </c>
      <c r="F767">
        <v>10828</v>
      </c>
    </row>
    <row r="768" spans="1:6" x14ac:dyDescent="0.25">
      <c r="A768">
        <v>2205151</v>
      </c>
      <c r="B768" t="s">
        <v>687</v>
      </c>
      <c r="C768" s="53" t="s">
        <v>904</v>
      </c>
      <c r="D768" t="s">
        <v>1003</v>
      </c>
      <c r="E768" t="s">
        <v>231</v>
      </c>
      <c r="F768">
        <v>5682</v>
      </c>
    </row>
    <row r="769" spans="1:6" x14ac:dyDescent="0.25">
      <c r="A769">
        <v>2205201</v>
      </c>
      <c r="B769" t="s">
        <v>687</v>
      </c>
      <c r="C769" s="53" t="s">
        <v>904</v>
      </c>
      <c r="D769" t="s">
        <v>1004</v>
      </c>
      <c r="E769" t="s">
        <v>235</v>
      </c>
      <c r="F769">
        <v>18660</v>
      </c>
    </row>
    <row r="770" spans="1:6" x14ac:dyDescent="0.25">
      <c r="A770">
        <v>2205250</v>
      </c>
      <c r="B770" t="s">
        <v>687</v>
      </c>
      <c r="C770" s="53" t="s">
        <v>904</v>
      </c>
      <c r="D770" t="s">
        <v>1005</v>
      </c>
      <c r="E770" t="s">
        <v>251</v>
      </c>
      <c r="F770">
        <v>4412</v>
      </c>
    </row>
    <row r="771" spans="1:6" x14ac:dyDescent="0.25">
      <c r="A771">
        <v>2205276</v>
      </c>
      <c r="B771" t="s">
        <v>687</v>
      </c>
      <c r="C771" s="53" t="s">
        <v>904</v>
      </c>
      <c r="D771" t="s">
        <v>1006</v>
      </c>
      <c r="E771" t="s">
        <v>251</v>
      </c>
      <c r="F771">
        <v>4767</v>
      </c>
    </row>
    <row r="772" spans="1:6" x14ac:dyDescent="0.25">
      <c r="A772">
        <v>2205300</v>
      </c>
      <c r="B772" t="s">
        <v>687</v>
      </c>
      <c r="C772" s="53" t="s">
        <v>904</v>
      </c>
      <c r="D772" t="s">
        <v>1007</v>
      </c>
      <c r="E772" t="s">
        <v>251</v>
      </c>
      <c r="F772">
        <v>4392</v>
      </c>
    </row>
    <row r="773" spans="1:6" x14ac:dyDescent="0.25">
      <c r="A773">
        <v>2205359</v>
      </c>
      <c r="B773" t="s">
        <v>687</v>
      </c>
      <c r="C773" s="53" t="s">
        <v>904</v>
      </c>
      <c r="D773" t="s">
        <v>1008</v>
      </c>
      <c r="E773" t="s">
        <v>251</v>
      </c>
      <c r="F773">
        <v>2965</v>
      </c>
    </row>
    <row r="774" spans="1:6" x14ac:dyDescent="0.25">
      <c r="A774">
        <v>2205409</v>
      </c>
      <c r="B774" t="s">
        <v>687</v>
      </c>
      <c r="C774" s="53" t="s">
        <v>904</v>
      </c>
      <c r="D774" t="s">
        <v>1009</v>
      </c>
      <c r="E774" t="s">
        <v>235</v>
      </c>
      <c r="F774">
        <v>14083</v>
      </c>
    </row>
    <row r="775" spans="1:6" x14ac:dyDescent="0.25">
      <c r="A775">
        <v>2205458</v>
      </c>
      <c r="B775" t="s">
        <v>687</v>
      </c>
      <c r="C775" s="53" t="s">
        <v>904</v>
      </c>
      <c r="D775" t="s">
        <v>1010</v>
      </c>
      <c r="E775" t="s">
        <v>231</v>
      </c>
      <c r="F775">
        <v>5308</v>
      </c>
    </row>
    <row r="776" spans="1:6" x14ac:dyDescent="0.25">
      <c r="A776">
        <v>2205508</v>
      </c>
      <c r="B776" t="s">
        <v>687</v>
      </c>
      <c r="C776" s="53" t="s">
        <v>904</v>
      </c>
      <c r="D776" t="s">
        <v>1011</v>
      </c>
      <c r="E776" t="s">
        <v>227</v>
      </c>
      <c r="F776">
        <v>38314</v>
      </c>
    </row>
    <row r="777" spans="1:6" x14ac:dyDescent="0.25">
      <c r="A777">
        <v>2205516</v>
      </c>
      <c r="B777" t="s">
        <v>687</v>
      </c>
      <c r="C777" s="53" t="s">
        <v>904</v>
      </c>
      <c r="D777" t="s">
        <v>1012</v>
      </c>
      <c r="E777" t="s">
        <v>231</v>
      </c>
      <c r="F777">
        <v>5380</v>
      </c>
    </row>
    <row r="778" spans="1:6" x14ac:dyDescent="0.25">
      <c r="A778">
        <v>2205524</v>
      </c>
      <c r="B778" t="s">
        <v>687</v>
      </c>
      <c r="C778" s="53" t="s">
        <v>904</v>
      </c>
      <c r="D778" t="s">
        <v>1013</v>
      </c>
      <c r="E778" t="s">
        <v>231</v>
      </c>
      <c r="F778">
        <v>5510</v>
      </c>
    </row>
    <row r="779" spans="1:6" x14ac:dyDescent="0.25">
      <c r="A779">
        <v>2205532</v>
      </c>
      <c r="B779" t="s">
        <v>687</v>
      </c>
      <c r="C779" s="53" t="s">
        <v>904</v>
      </c>
      <c r="D779" t="s">
        <v>1014</v>
      </c>
      <c r="E779" t="s">
        <v>251</v>
      </c>
      <c r="F779">
        <v>4657</v>
      </c>
    </row>
    <row r="780" spans="1:6" x14ac:dyDescent="0.25">
      <c r="A780">
        <v>2205540</v>
      </c>
      <c r="B780" t="s">
        <v>687</v>
      </c>
      <c r="C780" s="53" t="s">
        <v>904</v>
      </c>
      <c r="D780" t="s">
        <v>1015</v>
      </c>
      <c r="E780" t="s">
        <v>251</v>
      </c>
      <c r="F780">
        <v>2772</v>
      </c>
    </row>
    <row r="781" spans="1:6" x14ac:dyDescent="0.25">
      <c r="A781">
        <v>2205557</v>
      </c>
      <c r="B781" t="s">
        <v>687</v>
      </c>
      <c r="C781" s="53" t="s">
        <v>904</v>
      </c>
      <c r="D781" t="s">
        <v>1016</v>
      </c>
      <c r="E781" t="s">
        <v>231</v>
      </c>
      <c r="F781">
        <v>8330</v>
      </c>
    </row>
    <row r="782" spans="1:6" x14ac:dyDescent="0.25">
      <c r="A782">
        <v>2205565</v>
      </c>
      <c r="B782" t="s">
        <v>687</v>
      </c>
      <c r="C782" s="53" t="s">
        <v>904</v>
      </c>
      <c r="D782" t="s">
        <v>1017</v>
      </c>
      <c r="E782" t="s">
        <v>251</v>
      </c>
      <c r="F782">
        <v>4579</v>
      </c>
    </row>
    <row r="783" spans="1:6" x14ac:dyDescent="0.25">
      <c r="A783">
        <v>2205573</v>
      </c>
      <c r="B783" t="s">
        <v>687</v>
      </c>
      <c r="C783" s="53" t="s">
        <v>904</v>
      </c>
      <c r="D783" t="s">
        <v>1018</v>
      </c>
      <c r="E783" t="s">
        <v>231</v>
      </c>
      <c r="F783">
        <v>6611</v>
      </c>
    </row>
    <row r="784" spans="1:6" x14ac:dyDescent="0.25">
      <c r="A784">
        <v>2205581</v>
      </c>
      <c r="B784" t="s">
        <v>687</v>
      </c>
      <c r="C784" s="53" t="s">
        <v>904</v>
      </c>
      <c r="D784" t="s">
        <v>1019</v>
      </c>
      <c r="E784" t="s">
        <v>251</v>
      </c>
      <c r="F784">
        <v>3975</v>
      </c>
    </row>
    <row r="785" spans="1:6" x14ac:dyDescent="0.25">
      <c r="A785">
        <v>2205599</v>
      </c>
      <c r="B785" t="s">
        <v>687</v>
      </c>
      <c r="C785" s="53" t="s">
        <v>904</v>
      </c>
      <c r="D785" t="s">
        <v>1020</v>
      </c>
      <c r="E785" t="s">
        <v>231</v>
      </c>
      <c r="F785">
        <v>5047</v>
      </c>
    </row>
    <row r="786" spans="1:6" x14ac:dyDescent="0.25">
      <c r="A786">
        <v>2205607</v>
      </c>
      <c r="B786" t="s">
        <v>687</v>
      </c>
      <c r="C786" s="53" t="s">
        <v>904</v>
      </c>
      <c r="D786" t="s">
        <v>1021</v>
      </c>
      <c r="E786" t="s">
        <v>231</v>
      </c>
      <c r="F786">
        <v>5238</v>
      </c>
    </row>
    <row r="787" spans="1:6" x14ac:dyDescent="0.25">
      <c r="A787">
        <v>2205706</v>
      </c>
      <c r="B787" t="s">
        <v>687</v>
      </c>
      <c r="C787" s="53" t="s">
        <v>904</v>
      </c>
      <c r="D787" t="s">
        <v>1022</v>
      </c>
      <c r="E787" t="s">
        <v>227</v>
      </c>
      <c r="F787">
        <v>29558</v>
      </c>
    </row>
    <row r="788" spans="1:6" x14ac:dyDescent="0.25">
      <c r="A788">
        <v>2205805</v>
      </c>
      <c r="B788" t="s">
        <v>687</v>
      </c>
      <c r="C788" s="53" t="s">
        <v>904</v>
      </c>
      <c r="D788" t="s">
        <v>1023</v>
      </c>
      <c r="E788" t="s">
        <v>227</v>
      </c>
      <c r="F788">
        <v>25049</v>
      </c>
    </row>
    <row r="789" spans="1:6" x14ac:dyDescent="0.25">
      <c r="A789">
        <v>2205854</v>
      </c>
      <c r="B789" t="s">
        <v>687</v>
      </c>
      <c r="C789" s="53" t="s">
        <v>904</v>
      </c>
      <c r="D789" t="s">
        <v>1024</v>
      </c>
      <c r="E789" t="s">
        <v>231</v>
      </c>
      <c r="F789">
        <v>8111</v>
      </c>
    </row>
    <row r="790" spans="1:6" x14ac:dyDescent="0.25">
      <c r="A790">
        <v>2205904</v>
      </c>
      <c r="B790" t="s">
        <v>687</v>
      </c>
      <c r="C790" s="53" t="s">
        <v>904</v>
      </c>
      <c r="D790" t="s">
        <v>1025</v>
      </c>
      <c r="E790" t="s">
        <v>231</v>
      </c>
      <c r="F790">
        <v>5263</v>
      </c>
    </row>
    <row r="791" spans="1:6" x14ac:dyDescent="0.25">
      <c r="A791">
        <v>2205953</v>
      </c>
      <c r="B791" t="s">
        <v>687</v>
      </c>
      <c r="C791" s="53" t="s">
        <v>904</v>
      </c>
      <c r="D791" t="s">
        <v>1026</v>
      </c>
      <c r="E791" t="s">
        <v>231</v>
      </c>
      <c r="F791">
        <v>8249</v>
      </c>
    </row>
    <row r="792" spans="1:6" x14ac:dyDescent="0.25">
      <c r="A792">
        <v>2206001</v>
      </c>
      <c r="B792" t="s">
        <v>687</v>
      </c>
      <c r="C792" s="53" t="s">
        <v>904</v>
      </c>
      <c r="D792" t="s">
        <v>1027</v>
      </c>
      <c r="E792" t="s">
        <v>251</v>
      </c>
      <c r="F792">
        <v>4481</v>
      </c>
    </row>
    <row r="793" spans="1:6" x14ac:dyDescent="0.25">
      <c r="A793">
        <v>2206050</v>
      </c>
      <c r="B793" t="s">
        <v>687</v>
      </c>
      <c r="C793" s="53" t="s">
        <v>904</v>
      </c>
      <c r="D793" t="s">
        <v>1028</v>
      </c>
      <c r="E793" t="s">
        <v>231</v>
      </c>
      <c r="F793">
        <v>6323</v>
      </c>
    </row>
    <row r="794" spans="1:6" x14ac:dyDescent="0.25">
      <c r="A794">
        <v>2206100</v>
      </c>
      <c r="B794" t="s">
        <v>687</v>
      </c>
      <c r="C794" s="53" t="s">
        <v>904</v>
      </c>
      <c r="D794" t="s">
        <v>1029</v>
      </c>
      <c r="E794" t="s">
        <v>235</v>
      </c>
      <c r="F794">
        <v>10718</v>
      </c>
    </row>
    <row r="795" spans="1:6" x14ac:dyDescent="0.25">
      <c r="A795">
        <v>2206209</v>
      </c>
      <c r="B795" t="s">
        <v>687</v>
      </c>
      <c r="C795" s="53" t="s">
        <v>904</v>
      </c>
      <c r="D795" t="s">
        <v>1030</v>
      </c>
      <c r="E795" t="s">
        <v>227</v>
      </c>
      <c r="F795">
        <v>33075</v>
      </c>
    </row>
    <row r="796" spans="1:6" x14ac:dyDescent="0.25">
      <c r="A796">
        <v>2206308</v>
      </c>
      <c r="B796" t="s">
        <v>687</v>
      </c>
      <c r="C796" s="53" t="s">
        <v>904</v>
      </c>
      <c r="D796" t="s">
        <v>1031</v>
      </c>
      <c r="E796" t="s">
        <v>251</v>
      </c>
      <c r="F796">
        <v>1235</v>
      </c>
    </row>
    <row r="797" spans="1:6" x14ac:dyDescent="0.25">
      <c r="A797">
        <v>2206357</v>
      </c>
      <c r="B797" t="s">
        <v>687</v>
      </c>
      <c r="C797" s="53" t="s">
        <v>904</v>
      </c>
      <c r="D797" t="s">
        <v>1032</v>
      </c>
      <c r="E797" t="s">
        <v>231</v>
      </c>
      <c r="F797">
        <v>6517</v>
      </c>
    </row>
    <row r="798" spans="1:6" x14ac:dyDescent="0.25">
      <c r="A798">
        <v>2206407</v>
      </c>
      <c r="B798" t="s">
        <v>687</v>
      </c>
      <c r="C798" s="53" t="s">
        <v>904</v>
      </c>
      <c r="D798" t="s">
        <v>1033</v>
      </c>
      <c r="E798" t="s">
        <v>235</v>
      </c>
      <c r="F798">
        <v>10410</v>
      </c>
    </row>
    <row r="799" spans="1:6" x14ac:dyDescent="0.25">
      <c r="A799">
        <v>2206506</v>
      </c>
      <c r="B799" t="s">
        <v>687</v>
      </c>
      <c r="C799" s="53" t="s">
        <v>904</v>
      </c>
      <c r="D799" t="s">
        <v>1034</v>
      </c>
      <c r="E799" t="s">
        <v>231</v>
      </c>
      <c r="F799">
        <v>7586</v>
      </c>
    </row>
    <row r="800" spans="1:6" x14ac:dyDescent="0.25">
      <c r="A800">
        <v>2206605</v>
      </c>
      <c r="B800" t="s">
        <v>687</v>
      </c>
      <c r="C800" s="53" t="s">
        <v>904</v>
      </c>
      <c r="D800" t="s">
        <v>1035</v>
      </c>
      <c r="E800" t="s">
        <v>235</v>
      </c>
      <c r="F800">
        <v>10444</v>
      </c>
    </row>
    <row r="801" spans="1:6" x14ac:dyDescent="0.25">
      <c r="A801">
        <v>2206654</v>
      </c>
      <c r="B801" t="s">
        <v>687</v>
      </c>
      <c r="C801" s="53" t="s">
        <v>904</v>
      </c>
      <c r="D801" t="s">
        <v>1036</v>
      </c>
      <c r="E801" t="s">
        <v>251</v>
      </c>
      <c r="F801">
        <v>4073</v>
      </c>
    </row>
    <row r="802" spans="1:6" x14ac:dyDescent="0.25">
      <c r="A802">
        <v>2206670</v>
      </c>
      <c r="B802" t="s">
        <v>687</v>
      </c>
      <c r="C802" s="53" t="s">
        <v>904</v>
      </c>
      <c r="D802" t="s">
        <v>1037</v>
      </c>
      <c r="E802" t="s">
        <v>231</v>
      </c>
      <c r="F802">
        <v>6657</v>
      </c>
    </row>
    <row r="803" spans="1:6" x14ac:dyDescent="0.25">
      <c r="A803">
        <v>2206696</v>
      </c>
      <c r="B803" t="s">
        <v>687</v>
      </c>
      <c r="C803" s="53" t="s">
        <v>904</v>
      </c>
      <c r="D803" t="s">
        <v>1038</v>
      </c>
      <c r="E803" t="s">
        <v>231</v>
      </c>
      <c r="F803">
        <v>8903</v>
      </c>
    </row>
    <row r="804" spans="1:6" x14ac:dyDescent="0.25">
      <c r="A804">
        <v>2206704</v>
      </c>
      <c r="B804" t="s">
        <v>687</v>
      </c>
      <c r="C804" s="53" t="s">
        <v>904</v>
      </c>
      <c r="D804" t="s">
        <v>1039</v>
      </c>
      <c r="E804" t="s">
        <v>231</v>
      </c>
      <c r="F804">
        <v>7261</v>
      </c>
    </row>
    <row r="805" spans="1:6" x14ac:dyDescent="0.25">
      <c r="A805">
        <v>2206720</v>
      </c>
      <c r="B805" t="s">
        <v>687</v>
      </c>
      <c r="C805" s="53" t="s">
        <v>904</v>
      </c>
      <c r="D805" t="s">
        <v>1040</v>
      </c>
      <c r="E805" t="s">
        <v>231</v>
      </c>
      <c r="F805">
        <v>8366</v>
      </c>
    </row>
    <row r="806" spans="1:6" x14ac:dyDescent="0.25">
      <c r="A806">
        <v>2206753</v>
      </c>
      <c r="B806" t="s">
        <v>687</v>
      </c>
      <c r="C806" s="53" t="s">
        <v>904</v>
      </c>
      <c r="D806" t="s">
        <v>1041</v>
      </c>
      <c r="E806" t="s">
        <v>251</v>
      </c>
      <c r="F806">
        <v>4747</v>
      </c>
    </row>
    <row r="807" spans="1:6" x14ac:dyDescent="0.25">
      <c r="A807">
        <v>2206803</v>
      </c>
      <c r="B807" t="s">
        <v>687</v>
      </c>
      <c r="C807" s="53" t="s">
        <v>904</v>
      </c>
      <c r="D807" t="s">
        <v>1042</v>
      </c>
      <c r="E807" t="s">
        <v>231</v>
      </c>
      <c r="F807">
        <v>8491</v>
      </c>
    </row>
    <row r="808" spans="1:6" x14ac:dyDescent="0.25">
      <c r="A808">
        <v>2206902</v>
      </c>
      <c r="B808" t="s">
        <v>687</v>
      </c>
      <c r="C808" s="53" t="s">
        <v>904</v>
      </c>
      <c r="D808" t="s">
        <v>1043</v>
      </c>
      <c r="E808" t="s">
        <v>231</v>
      </c>
      <c r="F808">
        <v>6483</v>
      </c>
    </row>
    <row r="809" spans="1:6" x14ac:dyDescent="0.25">
      <c r="A809">
        <v>2206951</v>
      </c>
      <c r="B809" t="s">
        <v>687</v>
      </c>
      <c r="C809" s="53" t="s">
        <v>904</v>
      </c>
      <c r="D809" t="s">
        <v>1044</v>
      </c>
      <c r="E809" t="s">
        <v>251</v>
      </c>
      <c r="F809">
        <v>3387</v>
      </c>
    </row>
    <row r="810" spans="1:6" x14ac:dyDescent="0.25">
      <c r="A810">
        <v>2207009</v>
      </c>
      <c r="B810" t="s">
        <v>687</v>
      </c>
      <c r="C810" s="53" t="s">
        <v>904</v>
      </c>
      <c r="D810" t="s">
        <v>1045</v>
      </c>
      <c r="E810" t="s">
        <v>227</v>
      </c>
      <c r="F810">
        <v>36329</v>
      </c>
    </row>
    <row r="811" spans="1:6" x14ac:dyDescent="0.25">
      <c r="A811">
        <v>2207108</v>
      </c>
      <c r="B811" t="s">
        <v>687</v>
      </c>
      <c r="C811" s="53" t="s">
        <v>904</v>
      </c>
      <c r="D811" t="s">
        <v>1046</v>
      </c>
      <c r="E811" t="s">
        <v>251</v>
      </c>
      <c r="F811">
        <v>2400</v>
      </c>
    </row>
    <row r="812" spans="1:6" x14ac:dyDescent="0.25">
      <c r="A812">
        <v>2207207</v>
      </c>
      <c r="B812" t="s">
        <v>687</v>
      </c>
      <c r="C812" s="53" t="s">
        <v>904</v>
      </c>
      <c r="D812" t="s">
        <v>1047</v>
      </c>
      <c r="E812" t="s">
        <v>231</v>
      </c>
      <c r="F812">
        <v>6748</v>
      </c>
    </row>
    <row r="813" spans="1:6" x14ac:dyDescent="0.25">
      <c r="A813">
        <v>2207306</v>
      </c>
      <c r="B813" t="s">
        <v>687</v>
      </c>
      <c r="C813" s="53" t="s">
        <v>904</v>
      </c>
      <c r="D813" t="s">
        <v>1048</v>
      </c>
      <c r="E813" t="s">
        <v>251</v>
      </c>
      <c r="F813">
        <v>4071</v>
      </c>
    </row>
    <row r="814" spans="1:6" x14ac:dyDescent="0.25">
      <c r="A814">
        <v>2207355</v>
      </c>
      <c r="B814" t="s">
        <v>687</v>
      </c>
      <c r="C814" s="53" t="s">
        <v>904</v>
      </c>
      <c r="D814" t="s">
        <v>1049</v>
      </c>
      <c r="E814" t="s">
        <v>251</v>
      </c>
      <c r="F814">
        <v>3308</v>
      </c>
    </row>
    <row r="815" spans="1:6" x14ac:dyDescent="0.25">
      <c r="A815">
        <v>2207405</v>
      </c>
      <c r="B815" t="s">
        <v>687</v>
      </c>
      <c r="C815" s="53" t="s">
        <v>904</v>
      </c>
      <c r="D815" t="s">
        <v>1050</v>
      </c>
      <c r="E815" t="s">
        <v>251</v>
      </c>
      <c r="F815">
        <v>4980</v>
      </c>
    </row>
    <row r="816" spans="1:6" x14ac:dyDescent="0.25">
      <c r="A816">
        <v>2207504</v>
      </c>
      <c r="B816" t="s">
        <v>687</v>
      </c>
      <c r="C816" s="53" t="s">
        <v>904</v>
      </c>
      <c r="D816" t="s">
        <v>1051</v>
      </c>
      <c r="E816" t="s">
        <v>235</v>
      </c>
      <c r="F816">
        <v>14206</v>
      </c>
    </row>
    <row r="817" spans="1:6" x14ac:dyDescent="0.25">
      <c r="A817">
        <v>2207553</v>
      </c>
      <c r="B817" t="s">
        <v>687</v>
      </c>
      <c r="C817" s="53" t="s">
        <v>904</v>
      </c>
      <c r="D817" t="s">
        <v>1052</v>
      </c>
      <c r="E817" t="s">
        <v>251</v>
      </c>
      <c r="F817">
        <v>3900</v>
      </c>
    </row>
    <row r="818" spans="1:6" x14ac:dyDescent="0.25">
      <c r="A818">
        <v>2207603</v>
      </c>
      <c r="B818" t="s">
        <v>687</v>
      </c>
      <c r="C818" s="53" t="s">
        <v>904</v>
      </c>
      <c r="D818" t="s">
        <v>1053</v>
      </c>
      <c r="E818" t="s">
        <v>235</v>
      </c>
      <c r="F818">
        <v>10561</v>
      </c>
    </row>
    <row r="819" spans="1:6" x14ac:dyDescent="0.25">
      <c r="A819">
        <v>2207702</v>
      </c>
      <c r="B819" t="s">
        <v>687</v>
      </c>
      <c r="C819" s="53" t="s">
        <v>904</v>
      </c>
      <c r="D819" t="s">
        <v>1054</v>
      </c>
      <c r="E819" t="s">
        <v>229</v>
      </c>
      <c r="F819">
        <v>149803</v>
      </c>
    </row>
    <row r="820" spans="1:6" x14ac:dyDescent="0.25">
      <c r="A820">
        <v>2207751</v>
      </c>
      <c r="B820" t="s">
        <v>687</v>
      </c>
      <c r="C820" s="53" t="s">
        <v>904</v>
      </c>
      <c r="D820" t="s">
        <v>1055</v>
      </c>
      <c r="E820" t="s">
        <v>251</v>
      </c>
      <c r="F820">
        <v>4482</v>
      </c>
    </row>
    <row r="821" spans="1:6" x14ac:dyDescent="0.25">
      <c r="A821">
        <v>2207777</v>
      </c>
      <c r="B821" t="s">
        <v>687</v>
      </c>
      <c r="C821" s="53" t="s">
        <v>904</v>
      </c>
      <c r="D821" t="s">
        <v>1056</v>
      </c>
      <c r="E821" t="s">
        <v>231</v>
      </c>
      <c r="F821">
        <v>6257</v>
      </c>
    </row>
    <row r="822" spans="1:6" x14ac:dyDescent="0.25">
      <c r="A822">
        <v>2207793</v>
      </c>
      <c r="B822" t="s">
        <v>687</v>
      </c>
      <c r="C822" s="53" t="s">
        <v>904</v>
      </c>
      <c r="D822" t="s">
        <v>1057</v>
      </c>
      <c r="E822" t="s">
        <v>251</v>
      </c>
      <c r="F822">
        <v>3937</v>
      </c>
    </row>
    <row r="823" spans="1:6" x14ac:dyDescent="0.25">
      <c r="A823">
        <v>2207801</v>
      </c>
      <c r="B823" t="s">
        <v>687</v>
      </c>
      <c r="C823" s="53" t="s">
        <v>904</v>
      </c>
      <c r="D823" t="s">
        <v>1058</v>
      </c>
      <c r="E823" t="s">
        <v>227</v>
      </c>
      <c r="F823">
        <v>20168</v>
      </c>
    </row>
    <row r="824" spans="1:6" x14ac:dyDescent="0.25">
      <c r="A824">
        <v>2207850</v>
      </c>
      <c r="B824" t="s">
        <v>687</v>
      </c>
      <c r="C824" s="53" t="s">
        <v>904</v>
      </c>
      <c r="D824" t="s">
        <v>1059</v>
      </c>
      <c r="E824" t="s">
        <v>251</v>
      </c>
      <c r="F824">
        <v>3637</v>
      </c>
    </row>
    <row r="825" spans="1:6" x14ac:dyDescent="0.25">
      <c r="A825">
        <v>2207900</v>
      </c>
      <c r="B825" t="s">
        <v>687</v>
      </c>
      <c r="C825" s="53" t="s">
        <v>904</v>
      </c>
      <c r="D825" t="s">
        <v>1060</v>
      </c>
      <c r="E825" t="s">
        <v>227</v>
      </c>
      <c r="F825">
        <v>38055</v>
      </c>
    </row>
    <row r="826" spans="1:6" x14ac:dyDescent="0.25">
      <c r="A826">
        <v>2207934</v>
      </c>
      <c r="B826" t="s">
        <v>687</v>
      </c>
      <c r="C826" s="53" t="s">
        <v>904</v>
      </c>
      <c r="D826" t="s">
        <v>1061</v>
      </c>
      <c r="E826" t="s">
        <v>251</v>
      </c>
      <c r="F826">
        <v>2481</v>
      </c>
    </row>
    <row r="827" spans="1:6" x14ac:dyDescent="0.25">
      <c r="A827">
        <v>2207959</v>
      </c>
      <c r="B827" t="s">
        <v>687</v>
      </c>
      <c r="C827" s="53" t="s">
        <v>904</v>
      </c>
      <c r="D827" t="s">
        <v>1062</v>
      </c>
      <c r="E827" t="s">
        <v>251</v>
      </c>
      <c r="F827">
        <v>4286</v>
      </c>
    </row>
    <row r="828" spans="1:6" x14ac:dyDescent="0.25">
      <c r="A828">
        <v>2208007</v>
      </c>
      <c r="B828" t="s">
        <v>687</v>
      </c>
      <c r="C828" s="53" t="s">
        <v>904</v>
      </c>
      <c r="D828" t="s">
        <v>1063</v>
      </c>
      <c r="E828" t="s">
        <v>233</v>
      </c>
      <c r="F828">
        <v>76544</v>
      </c>
    </row>
    <row r="829" spans="1:6" x14ac:dyDescent="0.25">
      <c r="A829">
        <v>2208106</v>
      </c>
      <c r="B829" t="s">
        <v>687</v>
      </c>
      <c r="C829" s="53" t="s">
        <v>904</v>
      </c>
      <c r="D829" t="s">
        <v>1064</v>
      </c>
      <c r="E829" t="s">
        <v>235</v>
      </c>
      <c r="F829">
        <v>11913</v>
      </c>
    </row>
    <row r="830" spans="1:6" x14ac:dyDescent="0.25">
      <c r="A830">
        <v>2208205</v>
      </c>
      <c r="B830" t="s">
        <v>687</v>
      </c>
      <c r="C830" s="53" t="s">
        <v>904</v>
      </c>
      <c r="D830" t="s">
        <v>1065</v>
      </c>
      <c r="E830" t="s">
        <v>235</v>
      </c>
      <c r="F830">
        <v>18061</v>
      </c>
    </row>
    <row r="831" spans="1:6" x14ac:dyDescent="0.25">
      <c r="A831">
        <v>2208304</v>
      </c>
      <c r="B831" t="s">
        <v>687</v>
      </c>
      <c r="C831" s="53" t="s">
        <v>904</v>
      </c>
      <c r="D831" t="s">
        <v>1066</v>
      </c>
      <c r="E831" t="s">
        <v>227</v>
      </c>
      <c r="F831">
        <v>28160</v>
      </c>
    </row>
    <row r="832" spans="1:6" x14ac:dyDescent="0.25">
      <c r="A832">
        <v>2208403</v>
      </c>
      <c r="B832" t="s">
        <v>687</v>
      </c>
      <c r="C832" s="53" t="s">
        <v>904</v>
      </c>
      <c r="D832" t="s">
        <v>1067</v>
      </c>
      <c r="E832" t="s">
        <v>233</v>
      </c>
      <c r="F832">
        <v>62650</v>
      </c>
    </row>
    <row r="833" spans="1:6" x14ac:dyDescent="0.25">
      <c r="A833">
        <v>2208502</v>
      </c>
      <c r="B833" t="s">
        <v>687</v>
      </c>
      <c r="C833" s="53" t="s">
        <v>904</v>
      </c>
      <c r="D833" t="s">
        <v>1068</v>
      </c>
      <c r="E833" t="s">
        <v>235</v>
      </c>
      <c r="F833">
        <v>12284</v>
      </c>
    </row>
    <row r="834" spans="1:6" x14ac:dyDescent="0.25">
      <c r="A834">
        <v>2208551</v>
      </c>
      <c r="B834" t="s">
        <v>687</v>
      </c>
      <c r="C834" s="53" t="s">
        <v>904</v>
      </c>
      <c r="D834" t="s">
        <v>1069</v>
      </c>
      <c r="E834" t="s">
        <v>251</v>
      </c>
      <c r="F834">
        <v>2647</v>
      </c>
    </row>
    <row r="835" spans="1:6" x14ac:dyDescent="0.25">
      <c r="A835">
        <v>2208601</v>
      </c>
      <c r="B835" t="s">
        <v>687</v>
      </c>
      <c r="C835" s="53" t="s">
        <v>904</v>
      </c>
      <c r="D835" t="s">
        <v>1070</v>
      </c>
      <c r="E835" t="s">
        <v>251</v>
      </c>
      <c r="F835">
        <v>3106</v>
      </c>
    </row>
    <row r="836" spans="1:6" x14ac:dyDescent="0.25">
      <c r="A836">
        <v>2208650</v>
      </c>
      <c r="B836" t="s">
        <v>687</v>
      </c>
      <c r="C836" s="53" t="s">
        <v>904</v>
      </c>
      <c r="D836" t="s">
        <v>1071</v>
      </c>
      <c r="E836" t="s">
        <v>231</v>
      </c>
      <c r="F836">
        <v>8796</v>
      </c>
    </row>
    <row r="837" spans="1:6" x14ac:dyDescent="0.25">
      <c r="A837">
        <v>2208700</v>
      </c>
      <c r="B837" t="s">
        <v>687</v>
      </c>
      <c r="C837" s="53" t="s">
        <v>904</v>
      </c>
      <c r="D837" t="s">
        <v>1072</v>
      </c>
      <c r="E837" t="s">
        <v>231</v>
      </c>
      <c r="F837">
        <v>8600</v>
      </c>
    </row>
    <row r="838" spans="1:6" x14ac:dyDescent="0.25">
      <c r="A838">
        <v>2208809</v>
      </c>
      <c r="B838" t="s">
        <v>687</v>
      </c>
      <c r="C838" s="53" t="s">
        <v>904</v>
      </c>
      <c r="D838" t="s">
        <v>1073</v>
      </c>
      <c r="E838" t="s">
        <v>235</v>
      </c>
      <c r="F838">
        <v>17697</v>
      </c>
    </row>
    <row r="839" spans="1:6" x14ac:dyDescent="0.25">
      <c r="A839">
        <v>2208858</v>
      </c>
      <c r="B839" t="s">
        <v>687</v>
      </c>
      <c r="C839" s="53" t="s">
        <v>904</v>
      </c>
      <c r="D839" t="s">
        <v>1074</v>
      </c>
      <c r="E839" t="s">
        <v>251</v>
      </c>
      <c r="F839">
        <v>4252</v>
      </c>
    </row>
    <row r="840" spans="1:6" x14ac:dyDescent="0.25">
      <c r="A840">
        <v>2208874</v>
      </c>
      <c r="B840" t="s">
        <v>687</v>
      </c>
      <c r="C840" s="53" t="s">
        <v>904</v>
      </c>
      <c r="D840" t="s">
        <v>1075</v>
      </c>
      <c r="E840" t="s">
        <v>251</v>
      </c>
      <c r="F840">
        <v>4381</v>
      </c>
    </row>
    <row r="841" spans="1:6" x14ac:dyDescent="0.25">
      <c r="A841">
        <v>2208908</v>
      </c>
      <c r="B841" t="s">
        <v>687</v>
      </c>
      <c r="C841" s="53" t="s">
        <v>904</v>
      </c>
      <c r="D841" t="s">
        <v>1076</v>
      </c>
      <c r="E841" t="s">
        <v>231</v>
      </c>
      <c r="F841">
        <v>7151</v>
      </c>
    </row>
    <row r="842" spans="1:6" x14ac:dyDescent="0.25">
      <c r="A842">
        <v>2209005</v>
      </c>
      <c r="B842" t="s">
        <v>687</v>
      </c>
      <c r="C842" s="53" t="s">
        <v>904</v>
      </c>
      <c r="D842" t="s">
        <v>1077</v>
      </c>
      <c r="E842" t="s">
        <v>231</v>
      </c>
      <c r="F842">
        <v>6329</v>
      </c>
    </row>
    <row r="843" spans="1:6" x14ac:dyDescent="0.25">
      <c r="A843">
        <v>2209104</v>
      </c>
      <c r="B843" t="s">
        <v>687</v>
      </c>
      <c r="C843" s="53" t="s">
        <v>904</v>
      </c>
      <c r="D843" t="s">
        <v>1078</v>
      </c>
      <c r="E843" t="s">
        <v>231</v>
      </c>
      <c r="F843">
        <v>6127</v>
      </c>
    </row>
    <row r="844" spans="1:6" x14ac:dyDescent="0.25">
      <c r="A844">
        <v>2209153</v>
      </c>
      <c r="B844" t="s">
        <v>687</v>
      </c>
      <c r="C844" s="53" t="s">
        <v>904</v>
      </c>
      <c r="D844" t="s">
        <v>1079</v>
      </c>
      <c r="E844" t="s">
        <v>251</v>
      </c>
      <c r="F844">
        <v>3926</v>
      </c>
    </row>
    <row r="845" spans="1:6" x14ac:dyDescent="0.25">
      <c r="A845">
        <v>2209203</v>
      </c>
      <c r="B845" t="s">
        <v>687</v>
      </c>
      <c r="C845" s="53" t="s">
        <v>904</v>
      </c>
      <c r="D845" t="s">
        <v>1080</v>
      </c>
      <c r="E845" t="s">
        <v>231</v>
      </c>
      <c r="F845">
        <v>6153</v>
      </c>
    </row>
    <row r="846" spans="1:6" x14ac:dyDescent="0.25">
      <c r="A846">
        <v>2209302</v>
      </c>
      <c r="B846" t="s">
        <v>687</v>
      </c>
      <c r="C846" s="53" t="s">
        <v>904</v>
      </c>
      <c r="D846" t="s">
        <v>1081</v>
      </c>
      <c r="E846" t="s">
        <v>231</v>
      </c>
      <c r="F846">
        <v>5719</v>
      </c>
    </row>
    <row r="847" spans="1:6" x14ac:dyDescent="0.25">
      <c r="A847">
        <v>2209351</v>
      </c>
      <c r="B847" t="s">
        <v>687</v>
      </c>
      <c r="C847" s="53" t="s">
        <v>904</v>
      </c>
      <c r="D847" t="s">
        <v>1082</v>
      </c>
      <c r="E847" t="s">
        <v>251</v>
      </c>
      <c r="F847">
        <v>4544</v>
      </c>
    </row>
    <row r="848" spans="1:6" x14ac:dyDescent="0.25">
      <c r="A848">
        <v>2209377</v>
      </c>
      <c r="B848" t="s">
        <v>687</v>
      </c>
      <c r="C848" s="53" t="s">
        <v>904</v>
      </c>
      <c r="D848" t="s">
        <v>1083</v>
      </c>
      <c r="E848" t="s">
        <v>231</v>
      </c>
      <c r="F848">
        <v>5178</v>
      </c>
    </row>
    <row r="849" spans="1:6" x14ac:dyDescent="0.25">
      <c r="A849">
        <v>2209401</v>
      </c>
      <c r="B849" t="s">
        <v>687</v>
      </c>
      <c r="C849" s="53" t="s">
        <v>904</v>
      </c>
      <c r="D849" t="s">
        <v>1084</v>
      </c>
      <c r="E849" t="s">
        <v>231</v>
      </c>
      <c r="F849">
        <v>6244</v>
      </c>
    </row>
    <row r="850" spans="1:6" x14ac:dyDescent="0.25">
      <c r="A850">
        <v>2209450</v>
      </c>
      <c r="B850" t="s">
        <v>687</v>
      </c>
      <c r="C850" s="53" t="s">
        <v>904</v>
      </c>
      <c r="D850" t="s">
        <v>1085</v>
      </c>
      <c r="E850" t="s">
        <v>251</v>
      </c>
      <c r="F850">
        <v>2115</v>
      </c>
    </row>
    <row r="851" spans="1:6" x14ac:dyDescent="0.25">
      <c r="A851">
        <v>2209500</v>
      </c>
      <c r="B851" t="s">
        <v>687</v>
      </c>
      <c r="C851" s="53" t="s">
        <v>904</v>
      </c>
      <c r="D851" t="s">
        <v>1086</v>
      </c>
      <c r="E851" t="s">
        <v>251</v>
      </c>
      <c r="F851">
        <v>3720</v>
      </c>
    </row>
    <row r="852" spans="1:6" x14ac:dyDescent="0.25">
      <c r="A852">
        <v>2209559</v>
      </c>
      <c r="B852" t="s">
        <v>687</v>
      </c>
      <c r="C852" s="53" t="s">
        <v>904</v>
      </c>
      <c r="D852" t="s">
        <v>1087</v>
      </c>
      <c r="E852" t="s">
        <v>251</v>
      </c>
      <c r="F852">
        <v>4371</v>
      </c>
    </row>
    <row r="853" spans="1:6" x14ac:dyDescent="0.25">
      <c r="A853">
        <v>2209609</v>
      </c>
      <c r="B853" t="s">
        <v>687</v>
      </c>
      <c r="C853" s="53" t="s">
        <v>904</v>
      </c>
      <c r="D853" t="s">
        <v>1088</v>
      </c>
      <c r="E853" t="s">
        <v>251</v>
      </c>
      <c r="F853">
        <v>2920</v>
      </c>
    </row>
    <row r="854" spans="1:6" x14ac:dyDescent="0.25">
      <c r="A854">
        <v>2209658</v>
      </c>
      <c r="B854" t="s">
        <v>687</v>
      </c>
      <c r="C854" s="53" t="s">
        <v>904</v>
      </c>
      <c r="D854" t="s">
        <v>1089</v>
      </c>
      <c r="E854" t="s">
        <v>231</v>
      </c>
      <c r="F854">
        <v>5786</v>
      </c>
    </row>
    <row r="855" spans="1:6" x14ac:dyDescent="0.25">
      <c r="A855">
        <v>2209708</v>
      </c>
      <c r="B855" t="s">
        <v>687</v>
      </c>
      <c r="C855" s="53" t="s">
        <v>904</v>
      </c>
      <c r="D855" t="s">
        <v>1090</v>
      </c>
      <c r="E855" t="s">
        <v>231</v>
      </c>
      <c r="F855">
        <v>6329</v>
      </c>
    </row>
    <row r="856" spans="1:6" x14ac:dyDescent="0.25">
      <c r="A856">
        <v>2209757</v>
      </c>
      <c r="B856" t="s">
        <v>687</v>
      </c>
      <c r="C856" s="53" t="s">
        <v>904</v>
      </c>
      <c r="D856" t="s">
        <v>1091</v>
      </c>
      <c r="E856" t="s">
        <v>251</v>
      </c>
      <c r="F856">
        <v>2960</v>
      </c>
    </row>
    <row r="857" spans="1:6" x14ac:dyDescent="0.25">
      <c r="A857">
        <v>2209807</v>
      </c>
      <c r="B857" t="s">
        <v>687</v>
      </c>
      <c r="C857" s="53" t="s">
        <v>904</v>
      </c>
      <c r="D857" t="s">
        <v>1092</v>
      </c>
      <c r="E857" t="s">
        <v>251</v>
      </c>
      <c r="F857">
        <v>4903</v>
      </c>
    </row>
    <row r="858" spans="1:6" x14ac:dyDescent="0.25">
      <c r="A858">
        <v>2209856</v>
      </c>
      <c r="B858" t="s">
        <v>687</v>
      </c>
      <c r="C858" s="53" t="s">
        <v>904</v>
      </c>
      <c r="D858" t="s">
        <v>1093</v>
      </c>
      <c r="E858" t="s">
        <v>251</v>
      </c>
      <c r="F858">
        <v>4523</v>
      </c>
    </row>
    <row r="859" spans="1:6" x14ac:dyDescent="0.25">
      <c r="A859">
        <v>2209872</v>
      </c>
      <c r="B859" t="s">
        <v>687</v>
      </c>
      <c r="C859" s="53" t="s">
        <v>904</v>
      </c>
      <c r="D859" t="s">
        <v>1094</v>
      </c>
      <c r="E859" t="s">
        <v>231</v>
      </c>
      <c r="F859">
        <v>5898</v>
      </c>
    </row>
    <row r="860" spans="1:6" x14ac:dyDescent="0.25">
      <c r="A860">
        <v>2209906</v>
      </c>
      <c r="B860" t="s">
        <v>687</v>
      </c>
      <c r="C860" s="53" t="s">
        <v>904</v>
      </c>
      <c r="D860" t="s">
        <v>1095</v>
      </c>
      <c r="E860" t="s">
        <v>231</v>
      </c>
      <c r="F860">
        <v>6081</v>
      </c>
    </row>
    <row r="861" spans="1:6" x14ac:dyDescent="0.25">
      <c r="A861">
        <v>2209955</v>
      </c>
      <c r="B861" t="s">
        <v>687</v>
      </c>
      <c r="C861" s="53" t="s">
        <v>904</v>
      </c>
      <c r="D861" t="s">
        <v>1096</v>
      </c>
      <c r="E861" t="s">
        <v>251</v>
      </c>
      <c r="F861">
        <v>4747</v>
      </c>
    </row>
    <row r="862" spans="1:6" x14ac:dyDescent="0.25">
      <c r="A862">
        <v>2209971</v>
      </c>
      <c r="B862" t="s">
        <v>687</v>
      </c>
      <c r="C862" s="53" t="s">
        <v>904</v>
      </c>
      <c r="D862" t="s">
        <v>1097</v>
      </c>
      <c r="E862" t="s">
        <v>231</v>
      </c>
      <c r="F862">
        <v>7755</v>
      </c>
    </row>
    <row r="863" spans="1:6" x14ac:dyDescent="0.25">
      <c r="A863">
        <v>2210003</v>
      </c>
      <c r="B863" t="s">
        <v>687</v>
      </c>
      <c r="C863" s="53" t="s">
        <v>904</v>
      </c>
      <c r="D863" t="s">
        <v>1098</v>
      </c>
      <c r="E863" t="s">
        <v>227</v>
      </c>
      <c r="F863">
        <v>20146</v>
      </c>
    </row>
    <row r="864" spans="1:6" x14ac:dyDescent="0.25">
      <c r="A864">
        <v>2210052</v>
      </c>
      <c r="B864" t="s">
        <v>687</v>
      </c>
      <c r="C864" s="53" t="s">
        <v>904</v>
      </c>
      <c r="D864" t="s">
        <v>1099</v>
      </c>
      <c r="E864" t="s">
        <v>231</v>
      </c>
      <c r="F864">
        <v>5246</v>
      </c>
    </row>
    <row r="865" spans="1:6" x14ac:dyDescent="0.25">
      <c r="A865">
        <v>2210102</v>
      </c>
      <c r="B865" t="s">
        <v>687</v>
      </c>
      <c r="C865" s="53" t="s">
        <v>904</v>
      </c>
      <c r="D865" t="s">
        <v>1100</v>
      </c>
      <c r="E865" t="s">
        <v>251</v>
      </c>
      <c r="F865">
        <v>3697</v>
      </c>
    </row>
    <row r="866" spans="1:6" x14ac:dyDescent="0.25">
      <c r="A866">
        <v>2210201</v>
      </c>
      <c r="B866" t="s">
        <v>687</v>
      </c>
      <c r="C866" s="53" t="s">
        <v>904</v>
      </c>
      <c r="D866" t="s">
        <v>1101</v>
      </c>
      <c r="E866" t="s">
        <v>231</v>
      </c>
      <c r="F866">
        <v>6610</v>
      </c>
    </row>
    <row r="867" spans="1:6" x14ac:dyDescent="0.25">
      <c r="A867">
        <v>2210300</v>
      </c>
      <c r="B867" t="s">
        <v>687</v>
      </c>
      <c r="C867" s="53" t="s">
        <v>904</v>
      </c>
      <c r="D867" t="s">
        <v>1102</v>
      </c>
      <c r="E867" t="s">
        <v>231</v>
      </c>
      <c r="F867">
        <v>6244</v>
      </c>
    </row>
    <row r="868" spans="1:6" x14ac:dyDescent="0.25">
      <c r="A868">
        <v>2210359</v>
      </c>
      <c r="B868" t="s">
        <v>687</v>
      </c>
      <c r="C868" s="53" t="s">
        <v>904</v>
      </c>
      <c r="D868" t="s">
        <v>1103</v>
      </c>
      <c r="E868" t="s">
        <v>251</v>
      </c>
      <c r="F868">
        <v>4493</v>
      </c>
    </row>
    <row r="869" spans="1:6" x14ac:dyDescent="0.25">
      <c r="A869">
        <v>2210375</v>
      </c>
      <c r="B869" t="s">
        <v>687</v>
      </c>
      <c r="C869" s="53" t="s">
        <v>904</v>
      </c>
      <c r="D869" t="s">
        <v>1104</v>
      </c>
      <c r="E869" t="s">
        <v>251</v>
      </c>
      <c r="F869">
        <v>2595</v>
      </c>
    </row>
    <row r="870" spans="1:6" x14ac:dyDescent="0.25">
      <c r="A870">
        <v>2210383</v>
      </c>
      <c r="B870" t="s">
        <v>687</v>
      </c>
      <c r="C870" s="53" t="s">
        <v>904</v>
      </c>
      <c r="D870" t="s">
        <v>1105</v>
      </c>
      <c r="E870" t="s">
        <v>251</v>
      </c>
      <c r="F870">
        <v>2409</v>
      </c>
    </row>
    <row r="871" spans="1:6" x14ac:dyDescent="0.25">
      <c r="A871">
        <v>2210391</v>
      </c>
      <c r="B871" t="s">
        <v>687</v>
      </c>
      <c r="C871" s="53" t="s">
        <v>904</v>
      </c>
      <c r="D871" t="s">
        <v>1106</v>
      </c>
      <c r="E871" t="s">
        <v>251</v>
      </c>
      <c r="F871">
        <v>2993</v>
      </c>
    </row>
    <row r="872" spans="1:6" x14ac:dyDescent="0.25">
      <c r="A872">
        <v>2210409</v>
      </c>
      <c r="B872" t="s">
        <v>687</v>
      </c>
      <c r="C872" s="53" t="s">
        <v>904</v>
      </c>
      <c r="D872" t="s">
        <v>1107</v>
      </c>
      <c r="E872" t="s">
        <v>235</v>
      </c>
      <c r="F872">
        <v>18105</v>
      </c>
    </row>
    <row r="873" spans="1:6" x14ac:dyDescent="0.25">
      <c r="A873">
        <v>2210508</v>
      </c>
      <c r="B873" t="s">
        <v>687</v>
      </c>
      <c r="C873" s="53" t="s">
        <v>904</v>
      </c>
      <c r="D873" t="s">
        <v>1108</v>
      </c>
      <c r="E873" t="s">
        <v>235</v>
      </c>
      <c r="F873">
        <v>13994</v>
      </c>
    </row>
    <row r="874" spans="1:6" x14ac:dyDescent="0.25">
      <c r="A874">
        <v>2210607</v>
      </c>
      <c r="B874" t="s">
        <v>687</v>
      </c>
      <c r="C874" s="53" t="s">
        <v>904</v>
      </c>
      <c r="D874" t="s">
        <v>1109</v>
      </c>
      <c r="E874" t="s">
        <v>227</v>
      </c>
      <c r="F874">
        <v>33802</v>
      </c>
    </row>
    <row r="875" spans="1:6" x14ac:dyDescent="0.25">
      <c r="A875">
        <v>2210623</v>
      </c>
      <c r="B875" t="s">
        <v>687</v>
      </c>
      <c r="C875" s="53" t="s">
        <v>904</v>
      </c>
      <c r="D875" t="s">
        <v>1110</v>
      </c>
      <c r="E875" t="s">
        <v>251</v>
      </c>
      <c r="F875">
        <v>3455</v>
      </c>
    </row>
    <row r="876" spans="1:6" x14ac:dyDescent="0.25">
      <c r="A876">
        <v>2210631</v>
      </c>
      <c r="B876" t="s">
        <v>687</v>
      </c>
      <c r="C876" s="53" t="s">
        <v>904</v>
      </c>
      <c r="D876" t="s">
        <v>1111</v>
      </c>
      <c r="E876" t="s">
        <v>251</v>
      </c>
      <c r="F876">
        <v>4209</v>
      </c>
    </row>
    <row r="877" spans="1:6" x14ac:dyDescent="0.25">
      <c r="A877">
        <v>2210656</v>
      </c>
      <c r="B877" t="s">
        <v>687</v>
      </c>
      <c r="C877" s="53" t="s">
        <v>904</v>
      </c>
      <c r="D877" t="s">
        <v>1112</v>
      </c>
      <c r="E877" t="s">
        <v>231</v>
      </c>
      <c r="F877">
        <v>9854</v>
      </c>
    </row>
    <row r="878" spans="1:6" x14ac:dyDescent="0.25">
      <c r="A878">
        <v>2210706</v>
      </c>
      <c r="B878" t="s">
        <v>687</v>
      </c>
      <c r="C878" s="53" t="s">
        <v>904</v>
      </c>
      <c r="D878" t="s">
        <v>1113</v>
      </c>
      <c r="E878" t="s">
        <v>235</v>
      </c>
      <c r="F878">
        <v>14411</v>
      </c>
    </row>
    <row r="879" spans="1:6" x14ac:dyDescent="0.25">
      <c r="A879">
        <v>2210805</v>
      </c>
      <c r="B879" t="s">
        <v>687</v>
      </c>
      <c r="C879" s="53" t="s">
        <v>904</v>
      </c>
      <c r="D879" t="s">
        <v>1114</v>
      </c>
      <c r="E879" t="s">
        <v>235</v>
      </c>
      <c r="F879">
        <v>12424</v>
      </c>
    </row>
    <row r="880" spans="1:6" x14ac:dyDescent="0.25">
      <c r="A880">
        <v>2210904</v>
      </c>
      <c r="B880" t="s">
        <v>687</v>
      </c>
      <c r="C880" s="53" t="s">
        <v>904</v>
      </c>
      <c r="D880" t="s">
        <v>1115</v>
      </c>
      <c r="E880" t="s">
        <v>251</v>
      </c>
      <c r="F880">
        <v>4512</v>
      </c>
    </row>
    <row r="881" spans="1:6" x14ac:dyDescent="0.25">
      <c r="A881">
        <v>2210938</v>
      </c>
      <c r="B881" t="s">
        <v>687</v>
      </c>
      <c r="C881" s="53" t="s">
        <v>904</v>
      </c>
      <c r="D881" t="s">
        <v>1116</v>
      </c>
      <c r="E881" t="s">
        <v>231</v>
      </c>
      <c r="F881">
        <v>6545</v>
      </c>
    </row>
    <row r="882" spans="1:6" x14ac:dyDescent="0.25">
      <c r="A882">
        <v>2210953</v>
      </c>
      <c r="B882" t="s">
        <v>687</v>
      </c>
      <c r="C882" s="53" t="s">
        <v>904</v>
      </c>
      <c r="D882" t="s">
        <v>1117</v>
      </c>
      <c r="E882" t="s">
        <v>251</v>
      </c>
      <c r="F882">
        <v>2851</v>
      </c>
    </row>
    <row r="883" spans="1:6" x14ac:dyDescent="0.25">
      <c r="A883">
        <v>2210979</v>
      </c>
      <c r="B883" t="s">
        <v>687</v>
      </c>
      <c r="C883" s="53" t="s">
        <v>904</v>
      </c>
      <c r="D883" t="s">
        <v>1118</v>
      </c>
      <c r="E883" t="s">
        <v>251</v>
      </c>
      <c r="F883">
        <v>2703</v>
      </c>
    </row>
    <row r="884" spans="1:6" x14ac:dyDescent="0.25">
      <c r="A884">
        <v>2211001</v>
      </c>
      <c r="B884" t="s">
        <v>687</v>
      </c>
      <c r="C884" s="53" t="s">
        <v>904</v>
      </c>
      <c r="D884" t="s">
        <v>1119</v>
      </c>
      <c r="E884" t="s">
        <v>248</v>
      </c>
      <c r="F884">
        <v>844245</v>
      </c>
    </row>
    <row r="885" spans="1:6" x14ac:dyDescent="0.25">
      <c r="A885">
        <v>2211100</v>
      </c>
      <c r="B885" t="s">
        <v>687</v>
      </c>
      <c r="C885" s="53" t="s">
        <v>904</v>
      </c>
      <c r="D885" t="s">
        <v>1120</v>
      </c>
      <c r="E885" t="s">
        <v>227</v>
      </c>
      <c r="F885">
        <v>43606</v>
      </c>
    </row>
    <row r="886" spans="1:6" x14ac:dyDescent="0.25">
      <c r="A886">
        <v>2211209</v>
      </c>
      <c r="B886" t="s">
        <v>687</v>
      </c>
      <c r="C886" s="53" t="s">
        <v>904</v>
      </c>
      <c r="D886" t="s">
        <v>1121</v>
      </c>
      <c r="E886" t="s">
        <v>227</v>
      </c>
      <c r="F886">
        <v>21011</v>
      </c>
    </row>
    <row r="887" spans="1:6" x14ac:dyDescent="0.25">
      <c r="A887">
        <v>2211308</v>
      </c>
      <c r="B887" t="s">
        <v>687</v>
      </c>
      <c r="C887" s="53" t="s">
        <v>904</v>
      </c>
      <c r="D887" t="s">
        <v>1122</v>
      </c>
      <c r="E887" t="s">
        <v>227</v>
      </c>
      <c r="F887">
        <v>20568</v>
      </c>
    </row>
    <row r="888" spans="1:6" x14ac:dyDescent="0.25">
      <c r="A888">
        <v>2211357</v>
      </c>
      <c r="B888" t="s">
        <v>687</v>
      </c>
      <c r="C888" s="53" t="s">
        <v>904</v>
      </c>
      <c r="D888" t="s">
        <v>1123</v>
      </c>
      <c r="E888" t="s">
        <v>251</v>
      </c>
      <c r="F888">
        <v>4889</v>
      </c>
    </row>
    <row r="889" spans="1:6" x14ac:dyDescent="0.25">
      <c r="A889">
        <v>2211407</v>
      </c>
      <c r="B889" t="s">
        <v>687</v>
      </c>
      <c r="C889" s="53" t="s">
        <v>904</v>
      </c>
      <c r="D889" t="s">
        <v>1124</v>
      </c>
      <c r="E889" t="s">
        <v>251</v>
      </c>
      <c r="F889">
        <v>4334</v>
      </c>
    </row>
    <row r="890" spans="1:6" x14ac:dyDescent="0.25">
      <c r="A890">
        <v>2211506</v>
      </c>
      <c r="B890" t="s">
        <v>687</v>
      </c>
      <c r="C890" s="53" t="s">
        <v>904</v>
      </c>
      <c r="D890" t="s">
        <v>1125</v>
      </c>
      <c r="E890" t="s">
        <v>251</v>
      </c>
      <c r="F890">
        <v>3025</v>
      </c>
    </row>
    <row r="891" spans="1:6" x14ac:dyDescent="0.25">
      <c r="A891">
        <v>2211605</v>
      </c>
      <c r="B891" t="s">
        <v>687</v>
      </c>
      <c r="C891" s="53" t="s">
        <v>904</v>
      </c>
      <c r="D891" t="s">
        <v>1126</v>
      </c>
      <c r="E891" t="s">
        <v>251</v>
      </c>
      <c r="F891">
        <v>2965</v>
      </c>
    </row>
    <row r="892" spans="1:6" x14ac:dyDescent="0.25">
      <c r="A892">
        <v>2211704</v>
      </c>
      <c r="B892" t="s">
        <v>687</v>
      </c>
      <c r="C892" s="53" t="s">
        <v>904</v>
      </c>
      <c r="D892" t="s">
        <v>1127</v>
      </c>
      <c r="E892" t="s">
        <v>251</v>
      </c>
      <c r="F892">
        <v>4375</v>
      </c>
    </row>
    <row r="893" spans="1:6" x14ac:dyDescent="0.25">
      <c r="A893">
        <v>2300101</v>
      </c>
      <c r="B893" t="s">
        <v>687</v>
      </c>
      <c r="C893" s="53" t="s">
        <v>1128</v>
      </c>
      <c r="D893" t="s">
        <v>1129</v>
      </c>
      <c r="E893" t="s">
        <v>235</v>
      </c>
      <c r="F893">
        <v>11357</v>
      </c>
    </row>
    <row r="894" spans="1:6" x14ac:dyDescent="0.25">
      <c r="A894">
        <v>2300150</v>
      </c>
      <c r="B894" t="s">
        <v>687</v>
      </c>
      <c r="C894" s="53" t="s">
        <v>1128</v>
      </c>
      <c r="D894" t="s">
        <v>1130</v>
      </c>
      <c r="E894" t="s">
        <v>235</v>
      </c>
      <c r="F894">
        <v>16288</v>
      </c>
    </row>
    <row r="895" spans="1:6" x14ac:dyDescent="0.25">
      <c r="A895">
        <v>2300200</v>
      </c>
      <c r="B895" t="s">
        <v>687</v>
      </c>
      <c r="C895" s="53" t="s">
        <v>1128</v>
      </c>
      <c r="D895" t="s">
        <v>1131</v>
      </c>
      <c r="E895" t="s">
        <v>233</v>
      </c>
      <c r="F895">
        <v>61210</v>
      </c>
    </row>
    <row r="896" spans="1:6" x14ac:dyDescent="0.25">
      <c r="A896">
        <v>2300309</v>
      </c>
      <c r="B896" t="s">
        <v>687</v>
      </c>
      <c r="C896" s="53" t="s">
        <v>1128</v>
      </c>
      <c r="D896" t="s">
        <v>1132</v>
      </c>
      <c r="E896" t="s">
        <v>233</v>
      </c>
      <c r="F896">
        <v>53135</v>
      </c>
    </row>
    <row r="897" spans="1:6" x14ac:dyDescent="0.25">
      <c r="A897">
        <v>2300408</v>
      </c>
      <c r="B897" t="s">
        <v>687</v>
      </c>
      <c r="C897" s="53" t="s">
        <v>1128</v>
      </c>
      <c r="D897" t="s">
        <v>1133</v>
      </c>
      <c r="E897" t="s">
        <v>235</v>
      </c>
      <c r="F897">
        <v>16997</v>
      </c>
    </row>
    <row r="898" spans="1:6" x14ac:dyDescent="0.25">
      <c r="A898">
        <v>2300507</v>
      </c>
      <c r="B898" t="s">
        <v>687</v>
      </c>
      <c r="C898" s="53" t="s">
        <v>1128</v>
      </c>
      <c r="D898" t="s">
        <v>1134</v>
      </c>
      <c r="E898" t="s">
        <v>235</v>
      </c>
      <c r="F898">
        <v>11321</v>
      </c>
    </row>
    <row r="899" spans="1:6" x14ac:dyDescent="0.25">
      <c r="A899">
        <v>2300606</v>
      </c>
      <c r="B899" t="s">
        <v>687</v>
      </c>
      <c r="C899" s="53" t="s">
        <v>1128</v>
      </c>
      <c r="D899" t="s">
        <v>1135</v>
      </c>
      <c r="E899" t="s">
        <v>231</v>
      </c>
      <c r="F899">
        <v>7344</v>
      </c>
    </row>
    <row r="900" spans="1:6" x14ac:dyDescent="0.25">
      <c r="A900">
        <v>2300705</v>
      </c>
      <c r="B900" t="s">
        <v>687</v>
      </c>
      <c r="C900" s="53" t="s">
        <v>1128</v>
      </c>
      <c r="D900" t="s">
        <v>1136</v>
      </c>
      <c r="E900" t="s">
        <v>235</v>
      </c>
      <c r="F900">
        <v>16876</v>
      </c>
    </row>
    <row r="901" spans="1:6" x14ac:dyDescent="0.25">
      <c r="A901">
        <v>2300754</v>
      </c>
      <c r="B901" t="s">
        <v>687</v>
      </c>
      <c r="C901" s="53" t="s">
        <v>1128</v>
      </c>
      <c r="D901" t="s">
        <v>1137</v>
      </c>
      <c r="E901" t="s">
        <v>227</v>
      </c>
      <c r="F901">
        <v>42098</v>
      </c>
    </row>
    <row r="902" spans="1:6" x14ac:dyDescent="0.25">
      <c r="A902">
        <v>2300804</v>
      </c>
      <c r="B902" t="s">
        <v>687</v>
      </c>
      <c r="C902" s="53" t="s">
        <v>1128</v>
      </c>
      <c r="D902" t="s">
        <v>1138</v>
      </c>
      <c r="E902" t="s">
        <v>231</v>
      </c>
      <c r="F902">
        <v>7227</v>
      </c>
    </row>
    <row r="903" spans="1:6" x14ac:dyDescent="0.25">
      <c r="A903">
        <v>2300903</v>
      </c>
      <c r="B903" t="s">
        <v>687</v>
      </c>
      <c r="C903" s="53" t="s">
        <v>1128</v>
      </c>
      <c r="D903" t="s">
        <v>1139</v>
      </c>
      <c r="E903" t="s">
        <v>235</v>
      </c>
      <c r="F903">
        <v>14565</v>
      </c>
    </row>
    <row r="904" spans="1:6" x14ac:dyDescent="0.25">
      <c r="A904">
        <v>2301000</v>
      </c>
      <c r="B904" t="s">
        <v>687</v>
      </c>
      <c r="C904" s="53" t="s">
        <v>1128</v>
      </c>
      <c r="D904" t="s">
        <v>1140</v>
      </c>
      <c r="E904" t="s">
        <v>233</v>
      </c>
      <c r="F904">
        <v>77717</v>
      </c>
    </row>
    <row r="905" spans="1:6" x14ac:dyDescent="0.25">
      <c r="A905">
        <v>2301109</v>
      </c>
      <c r="B905" t="s">
        <v>687</v>
      </c>
      <c r="C905" s="53" t="s">
        <v>1128</v>
      </c>
      <c r="D905" t="s">
        <v>1141</v>
      </c>
      <c r="E905" t="s">
        <v>233</v>
      </c>
      <c r="F905">
        <v>72727</v>
      </c>
    </row>
    <row r="906" spans="1:6" x14ac:dyDescent="0.25">
      <c r="A906">
        <v>2301208</v>
      </c>
      <c r="B906" t="s">
        <v>687</v>
      </c>
      <c r="C906" s="53" t="s">
        <v>1128</v>
      </c>
      <c r="D906" t="s">
        <v>1142</v>
      </c>
      <c r="E906" t="s">
        <v>227</v>
      </c>
      <c r="F906">
        <v>26134</v>
      </c>
    </row>
    <row r="907" spans="1:6" x14ac:dyDescent="0.25">
      <c r="A907">
        <v>2301257</v>
      </c>
      <c r="B907" t="s">
        <v>687</v>
      </c>
      <c r="C907" s="53" t="s">
        <v>1128</v>
      </c>
      <c r="D907" t="s">
        <v>1143</v>
      </c>
      <c r="E907" t="s">
        <v>235</v>
      </c>
      <c r="F907">
        <v>10775</v>
      </c>
    </row>
    <row r="908" spans="1:6" x14ac:dyDescent="0.25">
      <c r="A908">
        <v>2301307</v>
      </c>
      <c r="B908" t="s">
        <v>687</v>
      </c>
      <c r="C908" s="53" t="s">
        <v>1128</v>
      </c>
      <c r="D908" t="s">
        <v>1144</v>
      </c>
      <c r="E908" t="s">
        <v>227</v>
      </c>
      <c r="F908">
        <v>21289</v>
      </c>
    </row>
    <row r="909" spans="1:6" x14ac:dyDescent="0.25">
      <c r="A909">
        <v>2301406</v>
      </c>
      <c r="B909" t="s">
        <v>687</v>
      </c>
      <c r="C909" s="53" t="s">
        <v>1128</v>
      </c>
      <c r="D909" t="s">
        <v>1145</v>
      </c>
      <c r="E909" t="s">
        <v>235</v>
      </c>
      <c r="F909">
        <v>11358</v>
      </c>
    </row>
    <row r="910" spans="1:6" x14ac:dyDescent="0.25">
      <c r="A910">
        <v>2301505</v>
      </c>
      <c r="B910" t="s">
        <v>687</v>
      </c>
      <c r="C910" s="53" t="s">
        <v>1128</v>
      </c>
      <c r="D910" t="s">
        <v>1146</v>
      </c>
      <c r="E910" t="s">
        <v>231</v>
      </c>
      <c r="F910">
        <v>7771</v>
      </c>
    </row>
    <row r="911" spans="1:6" x14ac:dyDescent="0.25">
      <c r="A911">
        <v>2301604</v>
      </c>
      <c r="B911" t="s">
        <v>687</v>
      </c>
      <c r="C911" s="53" t="s">
        <v>1128</v>
      </c>
      <c r="D911" t="s">
        <v>1147</v>
      </c>
      <c r="E911" t="s">
        <v>227</v>
      </c>
      <c r="F911">
        <v>23126</v>
      </c>
    </row>
    <row r="912" spans="1:6" x14ac:dyDescent="0.25">
      <c r="A912">
        <v>2301703</v>
      </c>
      <c r="B912" t="s">
        <v>687</v>
      </c>
      <c r="C912" s="53" t="s">
        <v>1128</v>
      </c>
      <c r="D912" t="s">
        <v>1148</v>
      </c>
      <c r="E912" t="s">
        <v>227</v>
      </c>
      <c r="F912">
        <v>24602</v>
      </c>
    </row>
    <row r="913" spans="1:6" x14ac:dyDescent="0.25">
      <c r="A913">
        <v>2301802</v>
      </c>
      <c r="B913" t="s">
        <v>687</v>
      </c>
      <c r="C913" s="53" t="s">
        <v>1128</v>
      </c>
      <c r="D913" t="s">
        <v>1149</v>
      </c>
      <c r="E913" t="s">
        <v>231</v>
      </c>
      <c r="F913">
        <v>6198</v>
      </c>
    </row>
    <row r="914" spans="1:6" x14ac:dyDescent="0.25">
      <c r="A914">
        <v>2301851</v>
      </c>
      <c r="B914" t="s">
        <v>687</v>
      </c>
      <c r="C914" s="53" t="s">
        <v>1128</v>
      </c>
      <c r="D914" t="s">
        <v>1150</v>
      </c>
      <c r="E914" t="s">
        <v>235</v>
      </c>
      <c r="F914">
        <v>17906</v>
      </c>
    </row>
    <row r="915" spans="1:6" x14ac:dyDescent="0.25">
      <c r="A915">
        <v>2301901</v>
      </c>
      <c r="B915" t="s">
        <v>687</v>
      </c>
      <c r="C915" s="53" t="s">
        <v>1128</v>
      </c>
      <c r="D915" t="s">
        <v>1151</v>
      </c>
      <c r="E915" t="s">
        <v>233</v>
      </c>
      <c r="F915">
        <v>58855</v>
      </c>
    </row>
    <row r="916" spans="1:6" x14ac:dyDescent="0.25">
      <c r="A916">
        <v>2301950</v>
      </c>
      <c r="B916" t="s">
        <v>687</v>
      </c>
      <c r="C916" s="53" t="s">
        <v>1128</v>
      </c>
      <c r="D916" t="s">
        <v>1152</v>
      </c>
      <c r="E916" t="s">
        <v>227</v>
      </c>
      <c r="F916">
        <v>20687</v>
      </c>
    </row>
    <row r="917" spans="1:6" x14ac:dyDescent="0.25">
      <c r="A917">
        <v>2302008</v>
      </c>
      <c r="B917" t="s">
        <v>687</v>
      </c>
      <c r="C917" s="53" t="s">
        <v>1128</v>
      </c>
      <c r="D917" t="s">
        <v>1153</v>
      </c>
      <c r="E917" t="s">
        <v>227</v>
      </c>
      <c r="F917">
        <v>22279</v>
      </c>
    </row>
    <row r="918" spans="1:6" x14ac:dyDescent="0.25">
      <c r="A918">
        <v>2302057</v>
      </c>
      <c r="B918" t="s">
        <v>687</v>
      </c>
      <c r="C918" s="53" t="s">
        <v>1128</v>
      </c>
      <c r="D918" t="s">
        <v>1154</v>
      </c>
      <c r="E918" t="s">
        <v>235</v>
      </c>
      <c r="F918">
        <v>14828</v>
      </c>
    </row>
    <row r="919" spans="1:6" x14ac:dyDescent="0.25">
      <c r="A919">
        <v>2302107</v>
      </c>
      <c r="B919" t="s">
        <v>687</v>
      </c>
      <c r="C919" s="53" t="s">
        <v>1128</v>
      </c>
      <c r="D919" t="s">
        <v>1155</v>
      </c>
      <c r="E919" t="s">
        <v>227</v>
      </c>
      <c r="F919">
        <v>34949</v>
      </c>
    </row>
    <row r="920" spans="1:6" x14ac:dyDescent="0.25">
      <c r="A920">
        <v>2302206</v>
      </c>
      <c r="B920" t="s">
        <v>687</v>
      </c>
      <c r="C920" s="53" t="s">
        <v>1128</v>
      </c>
      <c r="D920" t="s">
        <v>1156</v>
      </c>
      <c r="E920" t="s">
        <v>233</v>
      </c>
      <c r="F920">
        <v>52310</v>
      </c>
    </row>
    <row r="921" spans="1:6" x14ac:dyDescent="0.25">
      <c r="A921">
        <v>2302305</v>
      </c>
      <c r="B921" t="s">
        <v>687</v>
      </c>
      <c r="C921" s="53" t="s">
        <v>1128</v>
      </c>
      <c r="D921" t="s">
        <v>1157</v>
      </c>
      <c r="E921" t="s">
        <v>227</v>
      </c>
      <c r="F921">
        <v>32103</v>
      </c>
    </row>
    <row r="922" spans="1:6" x14ac:dyDescent="0.25">
      <c r="A922">
        <v>2302404</v>
      </c>
      <c r="B922" t="s">
        <v>687</v>
      </c>
      <c r="C922" s="53" t="s">
        <v>1128</v>
      </c>
      <c r="D922" t="s">
        <v>1158</v>
      </c>
      <c r="E922" t="s">
        <v>233</v>
      </c>
      <c r="F922">
        <v>53838</v>
      </c>
    </row>
    <row r="923" spans="1:6" x14ac:dyDescent="0.25">
      <c r="A923">
        <v>2302503</v>
      </c>
      <c r="B923" t="s">
        <v>687</v>
      </c>
      <c r="C923" s="53" t="s">
        <v>1128</v>
      </c>
      <c r="D923" t="s">
        <v>1159</v>
      </c>
      <c r="E923" t="s">
        <v>227</v>
      </c>
      <c r="F923">
        <v>48056</v>
      </c>
    </row>
    <row r="924" spans="1:6" x14ac:dyDescent="0.25">
      <c r="A924">
        <v>2302602</v>
      </c>
      <c r="B924" t="s">
        <v>687</v>
      </c>
      <c r="C924" s="53" t="s">
        <v>1128</v>
      </c>
      <c r="D924" t="s">
        <v>1160</v>
      </c>
      <c r="E924" t="s">
        <v>233</v>
      </c>
      <c r="F924">
        <v>62473</v>
      </c>
    </row>
    <row r="925" spans="1:6" x14ac:dyDescent="0.25">
      <c r="A925">
        <v>2302701</v>
      </c>
      <c r="B925" t="s">
        <v>687</v>
      </c>
      <c r="C925" s="53" t="s">
        <v>1128</v>
      </c>
      <c r="D925" t="s">
        <v>1161</v>
      </c>
      <c r="E925" t="s">
        <v>227</v>
      </c>
      <c r="F925">
        <v>27123</v>
      </c>
    </row>
    <row r="926" spans="1:6" x14ac:dyDescent="0.25">
      <c r="A926">
        <v>2302800</v>
      </c>
      <c r="B926" t="s">
        <v>687</v>
      </c>
      <c r="C926" s="53" t="s">
        <v>1128</v>
      </c>
      <c r="D926" t="s">
        <v>1162</v>
      </c>
      <c r="E926" t="s">
        <v>233</v>
      </c>
      <c r="F926">
        <v>76998</v>
      </c>
    </row>
    <row r="927" spans="1:6" x14ac:dyDescent="0.25">
      <c r="A927">
        <v>2302909</v>
      </c>
      <c r="B927" t="s">
        <v>687</v>
      </c>
      <c r="C927" s="53" t="s">
        <v>1128</v>
      </c>
      <c r="D927" t="s">
        <v>1163</v>
      </c>
      <c r="E927" t="s">
        <v>235</v>
      </c>
      <c r="F927">
        <v>17573</v>
      </c>
    </row>
    <row r="928" spans="1:6" x14ac:dyDescent="0.25">
      <c r="A928">
        <v>2303006</v>
      </c>
      <c r="B928" t="s">
        <v>687</v>
      </c>
      <c r="C928" s="53" t="s">
        <v>1128</v>
      </c>
      <c r="D928" t="s">
        <v>1164</v>
      </c>
      <c r="E928" t="s">
        <v>227</v>
      </c>
      <c r="F928">
        <v>21800</v>
      </c>
    </row>
    <row r="929" spans="1:6" x14ac:dyDescent="0.25">
      <c r="A929">
        <v>2303105</v>
      </c>
      <c r="B929" t="s">
        <v>687</v>
      </c>
      <c r="C929" s="53" t="s">
        <v>1128</v>
      </c>
      <c r="D929" t="s">
        <v>1165</v>
      </c>
      <c r="E929" t="s">
        <v>235</v>
      </c>
      <c r="F929">
        <v>18645</v>
      </c>
    </row>
    <row r="930" spans="1:6" x14ac:dyDescent="0.25">
      <c r="A930">
        <v>2303204</v>
      </c>
      <c r="B930" t="s">
        <v>687</v>
      </c>
      <c r="C930" s="53" t="s">
        <v>1128</v>
      </c>
      <c r="D930" t="s">
        <v>1166</v>
      </c>
      <c r="E930" t="s">
        <v>227</v>
      </c>
      <c r="F930">
        <v>26858</v>
      </c>
    </row>
    <row r="931" spans="1:6" x14ac:dyDescent="0.25">
      <c r="A931">
        <v>2303303</v>
      </c>
      <c r="B931" t="s">
        <v>687</v>
      </c>
      <c r="C931" s="53" t="s">
        <v>1128</v>
      </c>
      <c r="D931" t="s">
        <v>1167</v>
      </c>
      <c r="E931" t="s">
        <v>235</v>
      </c>
      <c r="F931">
        <v>18810</v>
      </c>
    </row>
    <row r="932" spans="1:6" x14ac:dyDescent="0.25">
      <c r="A932">
        <v>2303402</v>
      </c>
      <c r="B932" t="s">
        <v>687</v>
      </c>
      <c r="C932" s="53" t="s">
        <v>1128</v>
      </c>
      <c r="D932" t="s">
        <v>1168</v>
      </c>
      <c r="E932" t="s">
        <v>235</v>
      </c>
      <c r="F932">
        <v>17463</v>
      </c>
    </row>
    <row r="933" spans="1:6" x14ac:dyDescent="0.25">
      <c r="A933">
        <v>2303501</v>
      </c>
      <c r="B933" t="s">
        <v>687</v>
      </c>
      <c r="C933" s="53" t="s">
        <v>1128</v>
      </c>
      <c r="D933" t="s">
        <v>1169</v>
      </c>
      <c r="E933" t="s">
        <v>233</v>
      </c>
      <c r="F933">
        <v>70047</v>
      </c>
    </row>
    <row r="934" spans="1:6" x14ac:dyDescent="0.25">
      <c r="A934">
        <v>2303600</v>
      </c>
      <c r="B934" t="s">
        <v>687</v>
      </c>
      <c r="C934" s="53" t="s">
        <v>1128</v>
      </c>
      <c r="D934" t="s">
        <v>1170</v>
      </c>
      <c r="E934" t="s">
        <v>227</v>
      </c>
      <c r="F934">
        <v>20079</v>
      </c>
    </row>
    <row r="935" spans="1:6" x14ac:dyDescent="0.25">
      <c r="A935">
        <v>2303659</v>
      </c>
      <c r="B935" t="s">
        <v>687</v>
      </c>
      <c r="C935" s="53" t="s">
        <v>1128</v>
      </c>
      <c r="D935" t="s">
        <v>1171</v>
      </c>
      <c r="E935" t="s">
        <v>235</v>
      </c>
      <c r="F935">
        <v>10294</v>
      </c>
    </row>
    <row r="936" spans="1:6" x14ac:dyDescent="0.25">
      <c r="A936">
        <v>2303709</v>
      </c>
      <c r="B936" t="s">
        <v>687</v>
      </c>
      <c r="C936" s="53" t="s">
        <v>1128</v>
      </c>
      <c r="D936" t="s">
        <v>1172</v>
      </c>
      <c r="E936" t="s">
        <v>229</v>
      </c>
      <c r="F936">
        <v>353932</v>
      </c>
    </row>
    <row r="937" spans="1:6" x14ac:dyDescent="0.25">
      <c r="A937">
        <v>2303808</v>
      </c>
      <c r="B937" t="s">
        <v>687</v>
      </c>
      <c r="C937" s="53" t="s">
        <v>1128</v>
      </c>
      <c r="D937" t="s">
        <v>1173</v>
      </c>
      <c r="E937" t="s">
        <v>227</v>
      </c>
      <c r="F937">
        <v>25013</v>
      </c>
    </row>
    <row r="938" spans="1:6" x14ac:dyDescent="0.25">
      <c r="A938">
        <v>2303907</v>
      </c>
      <c r="B938" t="s">
        <v>687</v>
      </c>
      <c r="C938" s="53" t="s">
        <v>1128</v>
      </c>
      <c r="D938" t="s">
        <v>1174</v>
      </c>
      <c r="E938" t="s">
        <v>235</v>
      </c>
      <c r="F938">
        <v>12910</v>
      </c>
    </row>
    <row r="939" spans="1:6" x14ac:dyDescent="0.25">
      <c r="A939">
        <v>2303931</v>
      </c>
      <c r="B939" t="s">
        <v>687</v>
      </c>
      <c r="C939" s="53" t="s">
        <v>1128</v>
      </c>
      <c r="D939" t="s">
        <v>1175</v>
      </c>
      <c r="E939" t="s">
        <v>235</v>
      </c>
      <c r="F939">
        <v>13294</v>
      </c>
    </row>
    <row r="940" spans="1:6" x14ac:dyDescent="0.25">
      <c r="A940">
        <v>2303956</v>
      </c>
      <c r="B940" t="s">
        <v>687</v>
      </c>
      <c r="C940" s="53" t="s">
        <v>1128</v>
      </c>
      <c r="D940" t="s">
        <v>1176</v>
      </c>
      <c r="E940" t="s">
        <v>235</v>
      </c>
      <c r="F940">
        <v>19192</v>
      </c>
    </row>
    <row r="941" spans="1:6" x14ac:dyDescent="0.25">
      <c r="A941">
        <v>2304004</v>
      </c>
      <c r="B941" t="s">
        <v>687</v>
      </c>
      <c r="C941" s="53" t="s">
        <v>1128</v>
      </c>
      <c r="D941" t="s">
        <v>1177</v>
      </c>
      <c r="E941" t="s">
        <v>227</v>
      </c>
      <c r="F941">
        <v>22889</v>
      </c>
    </row>
    <row r="942" spans="1:6" x14ac:dyDescent="0.25">
      <c r="A942">
        <v>2304103</v>
      </c>
      <c r="B942" t="s">
        <v>687</v>
      </c>
      <c r="C942" s="53" t="s">
        <v>1128</v>
      </c>
      <c r="D942" t="s">
        <v>1178</v>
      </c>
      <c r="E942" t="s">
        <v>233</v>
      </c>
      <c r="F942">
        <v>74271</v>
      </c>
    </row>
    <row r="943" spans="1:6" x14ac:dyDescent="0.25">
      <c r="A943">
        <v>2304202</v>
      </c>
      <c r="B943" t="s">
        <v>687</v>
      </c>
      <c r="C943" s="53" t="s">
        <v>1128</v>
      </c>
      <c r="D943" t="s">
        <v>1179</v>
      </c>
      <c r="E943" t="s">
        <v>229</v>
      </c>
      <c r="F943">
        <v>128680</v>
      </c>
    </row>
    <row r="944" spans="1:6" x14ac:dyDescent="0.25">
      <c r="A944">
        <v>2304236</v>
      </c>
      <c r="B944" t="s">
        <v>687</v>
      </c>
      <c r="C944" s="53" t="s">
        <v>1128</v>
      </c>
      <c r="D944" t="s">
        <v>1180</v>
      </c>
      <c r="E944" t="s">
        <v>235</v>
      </c>
      <c r="F944">
        <v>17728</v>
      </c>
    </row>
    <row r="945" spans="1:6" x14ac:dyDescent="0.25">
      <c r="A945">
        <v>2304251</v>
      </c>
      <c r="B945" t="s">
        <v>687</v>
      </c>
      <c r="C945" s="53" t="s">
        <v>1128</v>
      </c>
      <c r="D945" t="s">
        <v>1181</v>
      </c>
      <c r="E945" t="s">
        <v>227</v>
      </c>
      <c r="F945">
        <v>23677</v>
      </c>
    </row>
    <row r="946" spans="1:6" x14ac:dyDescent="0.25">
      <c r="A946">
        <v>2304269</v>
      </c>
      <c r="B946" t="s">
        <v>687</v>
      </c>
      <c r="C946" s="53" t="s">
        <v>1128</v>
      </c>
      <c r="D946" t="s">
        <v>1182</v>
      </c>
      <c r="E946" t="s">
        <v>231</v>
      </c>
      <c r="F946">
        <v>9444</v>
      </c>
    </row>
    <row r="947" spans="1:6" x14ac:dyDescent="0.25">
      <c r="A947">
        <v>2304277</v>
      </c>
      <c r="B947" t="s">
        <v>687</v>
      </c>
      <c r="C947" s="53" t="s">
        <v>1128</v>
      </c>
      <c r="D947" t="s">
        <v>1183</v>
      </c>
      <c r="E947" t="s">
        <v>231</v>
      </c>
      <c r="F947">
        <v>7104</v>
      </c>
    </row>
    <row r="948" spans="1:6" x14ac:dyDescent="0.25">
      <c r="A948">
        <v>2304285</v>
      </c>
      <c r="B948" t="s">
        <v>687</v>
      </c>
      <c r="C948" s="53" t="s">
        <v>1128</v>
      </c>
      <c r="D948" t="s">
        <v>1184</v>
      </c>
      <c r="E948" t="s">
        <v>233</v>
      </c>
      <c r="F948">
        <v>51127</v>
      </c>
    </row>
    <row r="949" spans="1:6" x14ac:dyDescent="0.25">
      <c r="A949">
        <v>2304301</v>
      </c>
      <c r="B949" t="s">
        <v>687</v>
      </c>
      <c r="C949" s="53" t="s">
        <v>1128</v>
      </c>
      <c r="D949" t="s">
        <v>1185</v>
      </c>
      <c r="E949" t="s">
        <v>235</v>
      </c>
      <c r="F949">
        <v>18861</v>
      </c>
    </row>
    <row r="950" spans="1:6" x14ac:dyDescent="0.25">
      <c r="A950">
        <v>2304350</v>
      </c>
      <c r="B950" t="s">
        <v>687</v>
      </c>
      <c r="C950" s="53" t="s">
        <v>1128</v>
      </c>
      <c r="D950" t="s">
        <v>1186</v>
      </c>
      <c r="E950" t="s">
        <v>227</v>
      </c>
      <c r="F950">
        <v>23544</v>
      </c>
    </row>
    <row r="951" spans="1:6" x14ac:dyDescent="0.25">
      <c r="A951">
        <v>2304400</v>
      </c>
      <c r="B951" t="s">
        <v>687</v>
      </c>
      <c r="C951" s="53" t="s">
        <v>1128</v>
      </c>
      <c r="D951" t="s">
        <v>1187</v>
      </c>
      <c r="E951" t="s">
        <v>248</v>
      </c>
      <c r="F951">
        <v>2591188</v>
      </c>
    </row>
    <row r="952" spans="1:6" x14ac:dyDescent="0.25">
      <c r="A952">
        <v>2304459</v>
      </c>
      <c r="B952" t="s">
        <v>687</v>
      </c>
      <c r="C952" s="53" t="s">
        <v>1128</v>
      </c>
      <c r="D952" t="s">
        <v>1188</v>
      </c>
      <c r="E952" t="s">
        <v>235</v>
      </c>
      <c r="F952">
        <v>15951</v>
      </c>
    </row>
    <row r="953" spans="1:6" x14ac:dyDescent="0.25">
      <c r="A953">
        <v>2304509</v>
      </c>
      <c r="B953" t="s">
        <v>687</v>
      </c>
      <c r="C953" s="53" t="s">
        <v>1128</v>
      </c>
      <c r="D953" t="s">
        <v>1189</v>
      </c>
      <c r="E953" t="s">
        <v>235</v>
      </c>
      <c r="F953">
        <v>13541</v>
      </c>
    </row>
    <row r="954" spans="1:6" x14ac:dyDescent="0.25">
      <c r="A954">
        <v>2304608</v>
      </c>
      <c r="B954" t="s">
        <v>687</v>
      </c>
      <c r="C954" s="53" t="s">
        <v>1128</v>
      </c>
      <c r="D954" t="s">
        <v>1190</v>
      </c>
      <c r="E954" t="s">
        <v>231</v>
      </c>
      <c r="F954">
        <v>6763</v>
      </c>
    </row>
    <row r="955" spans="1:6" x14ac:dyDescent="0.25">
      <c r="A955">
        <v>2304657</v>
      </c>
      <c r="B955" t="s">
        <v>687</v>
      </c>
      <c r="C955" s="53" t="s">
        <v>1128</v>
      </c>
      <c r="D955" t="s">
        <v>1191</v>
      </c>
      <c r="E955" t="s">
        <v>235</v>
      </c>
      <c r="F955">
        <v>15294</v>
      </c>
    </row>
    <row r="956" spans="1:6" x14ac:dyDescent="0.25">
      <c r="A956">
        <v>2304707</v>
      </c>
      <c r="B956" t="s">
        <v>687</v>
      </c>
      <c r="C956" s="53" t="s">
        <v>1128</v>
      </c>
      <c r="D956" t="s">
        <v>1192</v>
      </c>
      <c r="E956" t="s">
        <v>233</v>
      </c>
      <c r="F956">
        <v>53918</v>
      </c>
    </row>
    <row r="957" spans="1:6" x14ac:dyDescent="0.25">
      <c r="A957">
        <v>2304806</v>
      </c>
      <c r="B957" t="s">
        <v>687</v>
      </c>
      <c r="C957" s="53" t="s">
        <v>1128</v>
      </c>
      <c r="D957" t="s">
        <v>1193</v>
      </c>
      <c r="E957" t="s">
        <v>251</v>
      </c>
      <c r="F957">
        <v>4494</v>
      </c>
    </row>
    <row r="958" spans="1:6" x14ac:dyDescent="0.25">
      <c r="A958">
        <v>2304905</v>
      </c>
      <c r="B958" t="s">
        <v>687</v>
      </c>
      <c r="C958" s="53" t="s">
        <v>1128</v>
      </c>
      <c r="D958" t="s">
        <v>1194</v>
      </c>
      <c r="E958" t="s">
        <v>235</v>
      </c>
      <c r="F958">
        <v>10847</v>
      </c>
    </row>
    <row r="959" spans="1:6" x14ac:dyDescent="0.25">
      <c r="A959">
        <v>2304954</v>
      </c>
      <c r="B959" t="s">
        <v>687</v>
      </c>
      <c r="C959" s="53" t="s">
        <v>1128</v>
      </c>
      <c r="D959" t="s">
        <v>1195</v>
      </c>
      <c r="E959" t="s">
        <v>227</v>
      </c>
      <c r="F959">
        <v>25841</v>
      </c>
    </row>
    <row r="960" spans="1:6" x14ac:dyDescent="0.25">
      <c r="A960">
        <v>2305001</v>
      </c>
      <c r="B960" t="s">
        <v>687</v>
      </c>
      <c r="C960" s="53" t="s">
        <v>1128</v>
      </c>
      <c r="D960" t="s">
        <v>1196</v>
      </c>
      <c r="E960" t="s">
        <v>227</v>
      </c>
      <c r="F960">
        <v>39151</v>
      </c>
    </row>
    <row r="961" spans="1:6" x14ac:dyDescent="0.25">
      <c r="A961">
        <v>2305100</v>
      </c>
      <c r="B961" t="s">
        <v>687</v>
      </c>
      <c r="C961" s="53" t="s">
        <v>1128</v>
      </c>
      <c r="D961" t="s">
        <v>1197</v>
      </c>
      <c r="E961" t="s">
        <v>251</v>
      </c>
      <c r="F961">
        <v>3720</v>
      </c>
    </row>
    <row r="962" spans="1:6" x14ac:dyDescent="0.25">
      <c r="A962">
        <v>2305209</v>
      </c>
      <c r="B962" t="s">
        <v>687</v>
      </c>
      <c r="C962" s="53" t="s">
        <v>1128</v>
      </c>
      <c r="D962" t="s">
        <v>1198</v>
      </c>
      <c r="E962" t="s">
        <v>227</v>
      </c>
      <c r="F962">
        <v>20055</v>
      </c>
    </row>
    <row r="963" spans="1:6" x14ac:dyDescent="0.25">
      <c r="A963">
        <v>2305233</v>
      </c>
      <c r="B963" t="s">
        <v>687</v>
      </c>
      <c r="C963" s="53" t="s">
        <v>1128</v>
      </c>
      <c r="D963" t="s">
        <v>1199</v>
      </c>
      <c r="E963" t="s">
        <v>233</v>
      </c>
      <c r="F963">
        <v>63365</v>
      </c>
    </row>
    <row r="964" spans="1:6" x14ac:dyDescent="0.25">
      <c r="A964">
        <v>2305266</v>
      </c>
      <c r="B964" t="s">
        <v>687</v>
      </c>
      <c r="C964" s="53" t="s">
        <v>1128</v>
      </c>
      <c r="D964" t="s">
        <v>1200</v>
      </c>
      <c r="E964" t="s">
        <v>235</v>
      </c>
      <c r="F964">
        <v>13188</v>
      </c>
    </row>
    <row r="965" spans="1:6" x14ac:dyDescent="0.25">
      <c r="A965">
        <v>2305308</v>
      </c>
      <c r="B965" t="s">
        <v>687</v>
      </c>
      <c r="C965" s="53" t="s">
        <v>1128</v>
      </c>
      <c r="D965" t="s">
        <v>1201</v>
      </c>
      <c r="E965" t="s">
        <v>227</v>
      </c>
      <c r="F965">
        <v>24649</v>
      </c>
    </row>
    <row r="966" spans="1:6" x14ac:dyDescent="0.25">
      <c r="A966">
        <v>2305332</v>
      </c>
      <c r="B966" t="s">
        <v>687</v>
      </c>
      <c r="C966" s="53" t="s">
        <v>1128</v>
      </c>
      <c r="D966" t="s">
        <v>1202</v>
      </c>
      <c r="E966" t="s">
        <v>235</v>
      </c>
      <c r="F966">
        <v>12130</v>
      </c>
    </row>
    <row r="967" spans="1:6" x14ac:dyDescent="0.25">
      <c r="A967">
        <v>2305357</v>
      </c>
      <c r="B967" t="s">
        <v>687</v>
      </c>
      <c r="C967" s="53" t="s">
        <v>1128</v>
      </c>
      <c r="D967" t="s">
        <v>1203</v>
      </c>
      <c r="E967" t="s">
        <v>235</v>
      </c>
      <c r="F967">
        <v>19418</v>
      </c>
    </row>
    <row r="968" spans="1:6" x14ac:dyDescent="0.25">
      <c r="A968">
        <v>2305407</v>
      </c>
      <c r="B968" t="s">
        <v>687</v>
      </c>
      <c r="C968" s="53" t="s">
        <v>1128</v>
      </c>
      <c r="D968" t="s">
        <v>1204</v>
      </c>
      <c r="E968" t="s">
        <v>233</v>
      </c>
      <c r="F968">
        <v>67198</v>
      </c>
    </row>
    <row r="969" spans="1:6" x14ac:dyDescent="0.25">
      <c r="A969">
        <v>2305506</v>
      </c>
      <c r="B969" t="s">
        <v>687</v>
      </c>
      <c r="C969" s="53" t="s">
        <v>1128</v>
      </c>
      <c r="D969" t="s">
        <v>1205</v>
      </c>
      <c r="E969" t="s">
        <v>229</v>
      </c>
      <c r="F969">
        <v>101386</v>
      </c>
    </row>
    <row r="970" spans="1:6" x14ac:dyDescent="0.25">
      <c r="A970">
        <v>2305605</v>
      </c>
      <c r="B970" t="s">
        <v>687</v>
      </c>
      <c r="C970" s="53" t="s">
        <v>1128</v>
      </c>
      <c r="D970" t="s">
        <v>1206</v>
      </c>
      <c r="E970" t="s">
        <v>227</v>
      </c>
      <c r="F970">
        <v>25957</v>
      </c>
    </row>
    <row r="971" spans="1:6" x14ac:dyDescent="0.25">
      <c r="A971">
        <v>2305654</v>
      </c>
      <c r="B971" t="s">
        <v>687</v>
      </c>
      <c r="C971" s="53" t="s">
        <v>1128</v>
      </c>
      <c r="D971" t="s">
        <v>1207</v>
      </c>
      <c r="E971" t="s">
        <v>235</v>
      </c>
      <c r="F971">
        <v>11499</v>
      </c>
    </row>
    <row r="972" spans="1:6" x14ac:dyDescent="0.25">
      <c r="A972">
        <v>2305704</v>
      </c>
      <c r="B972" t="s">
        <v>687</v>
      </c>
      <c r="C972" s="53" t="s">
        <v>1128</v>
      </c>
      <c r="D972" t="s">
        <v>1208</v>
      </c>
      <c r="E972" t="s">
        <v>235</v>
      </c>
      <c r="F972">
        <v>12305</v>
      </c>
    </row>
    <row r="973" spans="1:6" x14ac:dyDescent="0.25">
      <c r="A973">
        <v>2305803</v>
      </c>
      <c r="B973" t="s">
        <v>687</v>
      </c>
      <c r="C973" s="53" t="s">
        <v>1128</v>
      </c>
      <c r="D973" t="s">
        <v>1209</v>
      </c>
      <c r="E973" t="s">
        <v>227</v>
      </c>
      <c r="F973">
        <v>41391</v>
      </c>
    </row>
    <row r="974" spans="1:6" x14ac:dyDescent="0.25">
      <c r="A974">
        <v>2305902</v>
      </c>
      <c r="B974" t="s">
        <v>687</v>
      </c>
      <c r="C974" s="53" t="s">
        <v>1128</v>
      </c>
      <c r="D974" t="s">
        <v>607</v>
      </c>
      <c r="E974" t="s">
        <v>227</v>
      </c>
      <c r="F974">
        <v>38022</v>
      </c>
    </row>
    <row r="975" spans="1:6" x14ac:dyDescent="0.25">
      <c r="A975">
        <v>2306009</v>
      </c>
      <c r="B975" t="s">
        <v>687</v>
      </c>
      <c r="C975" s="53" t="s">
        <v>1128</v>
      </c>
      <c r="D975" t="s">
        <v>379</v>
      </c>
      <c r="E975" t="s">
        <v>235</v>
      </c>
      <c r="F975">
        <v>14071</v>
      </c>
    </row>
    <row r="976" spans="1:6" x14ac:dyDescent="0.25">
      <c r="A976">
        <v>2306108</v>
      </c>
      <c r="B976" t="s">
        <v>687</v>
      </c>
      <c r="C976" s="53" t="s">
        <v>1128</v>
      </c>
      <c r="D976" t="s">
        <v>1210</v>
      </c>
      <c r="E976" t="s">
        <v>227</v>
      </c>
      <c r="F976">
        <v>23543</v>
      </c>
    </row>
    <row r="977" spans="1:6" x14ac:dyDescent="0.25">
      <c r="A977">
        <v>2306207</v>
      </c>
      <c r="B977" t="s">
        <v>687</v>
      </c>
      <c r="C977" s="53" t="s">
        <v>1128</v>
      </c>
      <c r="D977" t="s">
        <v>1211</v>
      </c>
      <c r="E977" t="s">
        <v>231</v>
      </c>
      <c r="F977">
        <v>7656</v>
      </c>
    </row>
    <row r="978" spans="1:6" x14ac:dyDescent="0.25">
      <c r="A978">
        <v>2306256</v>
      </c>
      <c r="B978" t="s">
        <v>687</v>
      </c>
      <c r="C978" s="53" t="s">
        <v>1128</v>
      </c>
      <c r="D978" t="s">
        <v>1212</v>
      </c>
      <c r="E978" t="s">
        <v>227</v>
      </c>
      <c r="F978">
        <v>38540</v>
      </c>
    </row>
    <row r="979" spans="1:6" x14ac:dyDescent="0.25">
      <c r="A979">
        <v>2306306</v>
      </c>
      <c r="B979" t="s">
        <v>687</v>
      </c>
      <c r="C979" s="53" t="s">
        <v>1128</v>
      </c>
      <c r="D979" t="s">
        <v>1213</v>
      </c>
      <c r="E979" t="s">
        <v>233</v>
      </c>
      <c r="F979">
        <v>51113</v>
      </c>
    </row>
    <row r="980" spans="1:6" x14ac:dyDescent="0.25">
      <c r="A980">
        <v>2306405</v>
      </c>
      <c r="B980" t="s">
        <v>687</v>
      </c>
      <c r="C980" s="53" t="s">
        <v>1128</v>
      </c>
      <c r="D980" t="s">
        <v>1214</v>
      </c>
      <c r="E980" t="s">
        <v>229</v>
      </c>
      <c r="F980">
        <v>124950</v>
      </c>
    </row>
    <row r="981" spans="1:6" x14ac:dyDescent="0.25">
      <c r="A981">
        <v>2306504</v>
      </c>
      <c r="B981" t="s">
        <v>687</v>
      </c>
      <c r="C981" s="53" t="s">
        <v>1128</v>
      </c>
      <c r="D981" t="s">
        <v>1215</v>
      </c>
      <c r="E981" t="s">
        <v>235</v>
      </c>
      <c r="F981">
        <v>19724</v>
      </c>
    </row>
    <row r="982" spans="1:6" x14ac:dyDescent="0.25">
      <c r="A982">
        <v>2306553</v>
      </c>
      <c r="B982" t="s">
        <v>687</v>
      </c>
      <c r="C982" s="53" t="s">
        <v>1128</v>
      </c>
      <c r="D982" t="s">
        <v>1216</v>
      </c>
      <c r="E982" t="s">
        <v>227</v>
      </c>
      <c r="F982">
        <v>40398</v>
      </c>
    </row>
    <row r="983" spans="1:6" x14ac:dyDescent="0.25">
      <c r="A983">
        <v>2306603</v>
      </c>
      <c r="B983" t="s">
        <v>687</v>
      </c>
      <c r="C983" s="53" t="s">
        <v>1128</v>
      </c>
      <c r="D983" t="s">
        <v>1217</v>
      </c>
      <c r="E983" t="s">
        <v>227</v>
      </c>
      <c r="F983">
        <v>20285</v>
      </c>
    </row>
    <row r="984" spans="1:6" x14ac:dyDescent="0.25">
      <c r="A984">
        <v>2306702</v>
      </c>
      <c r="B984" t="s">
        <v>687</v>
      </c>
      <c r="C984" s="53" t="s">
        <v>1128</v>
      </c>
      <c r="D984" t="s">
        <v>1218</v>
      </c>
      <c r="E984" t="s">
        <v>235</v>
      </c>
      <c r="F984">
        <v>17997</v>
      </c>
    </row>
    <row r="985" spans="1:6" x14ac:dyDescent="0.25">
      <c r="A985">
        <v>2306801</v>
      </c>
      <c r="B985" t="s">
        <v>687</v>
      </c>
      <c r="C985" s="53" t="s">
        <v>1128</v>
      </c>
      <c r="D985" t="s">
        <v>1219</v>
      </c>
      <c r="E985" t="s">
        <v>235</v>
      </c>
      <c r="F985">
        <v>11102</v>
      </c>
    </row>
    <row r="986" spans="1:6" x14ac:dyDescent="0.25">
      <c r="A986">
        <v>2306900</v>
      </c>
      <c r="B986" t="s">
        <v>687</v>
      </c>
      <c r="C986" s="53" t="s">
        <v>1128</v>
      </c>
      <c r="D986" t="s">
        <v>1220</v>
      </c>
      <c r="E986" t="s">
        <v>227</v>
      </c>
      <c r="F986">
        <v>34561</v>
      </c>
    </row>
    <row r="987" spans="1:6" x14ac:dyDescent="0.25">
      <c r="A987">
        <v>2307007</v>
      </c>
      <c r="B987" t="s">
        <v>687</v>
      </c>
      <c r="C987" s="53" t="s">
        <v>1128</v>
      </c>
      <c r="D987" t="s">
        <v>1221</v>
      </c>
      <c r="E987" t="s">
        <v>227</v>
      </c>
      <c r="F987">
        <v>33469</v>
      </c>
    </row>
    <row r="988" spans="1:6" x14ac:dyDescent="0.25">
      <c r="A988">
        <v>2307106</v>
      </c>
      <c r="B988" t="s">
        <v>687</v>
      </c>
      <c r="C988" s="53" t="s">
        <v>1128</v>
      </c>
      <c r="D988" t="s">
        <v>1222</v>
      </c>
      <c r="E988" t="s">
        <v>227</v>
      </c>
      <c r="F988">
        <v>27072</v>
      </c>
    </row>
    <row r="989" spans="1:6" x14ac:dyDescent="0.25">
      <c r="A989">
        <v>2307205</v>
      </c>
      <c r="B989" t="s">
        <v>687</v>
      </c>
      <c r="C989" s="53" t="s">
        <v>1128</v>
      </c>
      <c r="D989" t="s">
        <v>1223</v>
      </c>
      <c r="E989" t="s">
        <v>231</v>
      </c>
      <c r="F989">
        <v>7807</v>
      </c>
    </row>
    <row r="990" spans="1:6" x14ac:dyDescent="0.25">
      <c r="A990">
        <v>2307254</v>
      </c>
      <c r="B990" t="s">
        <v>687</v>
      </c>
      <c r="C990" s="53" t="s">
        <v>1128</v>
      </c>
      <c r="D990" t="s">
        <v>1224</v>
      </c>
      <c r="E990" t="s">
        <v>235</v>
      </c>
      <c r="F990">
        <v>18926</v>
      </c>
    </row>
    <row r="991" spans="1:6" x14ac:dyDescent="0.25">
      <c r="A991">
        <v>2307304</v>
      </c>
      <c r="B991" t="s">
        <v>687</v>
      </c>
      <c r="C991" s="53" t="s">
        <v>1128</v>
      </c>
      <c r="D991" t="s">
        <v>1225</v>
      </c>
      <c r="E991" t="s">
        <v>229</v>
      </c>
      <c r="F991">
        <v>266022</v>
      </c>
    </row>
    <row r="992" spans="1:6" x14ac:dyDescent="0.25">
      <c r="A992">
        <v>2307403</v>
      </c>
      <c r="B992" t="s">
        <v>687</v>
      </c>
      <c r="C992" s="53" t="s">
        <v>1128</v>
      </c>
      <c r="D992" t="s">
        <v>1226</v>
      </c>
      <c r="E992" t="s">
        <v>227</v>
      </c>
      <c r="F992">
        <v>24479</v>
      </c>
    </row>
    <row r="993" spans="1:6" x14ac:dyDescent="0.25">
      <c r="A993">
        <v>2307502</v>
      </c>
      <c r="B993" t="s">
        <v>687</v>
      </c>
      <c r="C993" s="53" t="s">
        <v>1128</v>
      </c>
      <c r="D993" t="s">
        <v>1227</v>
      </c>
      <c r="E993" t="s">
        <v>227</v>
      </c>
      <c r="F993">
        <v>31383</v>
      </c>
    </row>
    <row r="994" spans="1:6" x14ac:dyDescent="0.25">
      <c r="A994">
        <v>2307601</v>
      </c>
      <c r="B994" t="s">
        <v>687</v>
      </c>
      <c r="C994" s="53" t="s">
        <v>1128</v>
      </c>
      <c r="D994" t="s">
        <v>1228</v>
      </c>
      <c r="E994" t="s">
        <v>233</v>
      </c>
      <c r="F994">
        <v>58175</v>
      </c>
    </row>
    <row r="995" spans="1:6" x14ac:dyDescent="0.25">
      <c r="A995">
        <v>2307635</v>
      </c>
      <c r="B995" t="s">
        <v>687</v>
      </c>
      <c r="C995" s="53" t="s">
        <v>1128</v>
      </c>
      <c r="D995" t="s">
        <v>1229</v>
      </c>
      <c r="E995" t="s">
        <v>235</v>
      </c>
      <c r="F995">
        <v>19425</v>
      </c>
    </row>
    <row r="996" spans="1:6" x14ac:dyDescent="0.25">
      <c r="A996">
        <v>2307650</v>
      </c>
      <c r="B996" t="s">
        <v>687</v>
      </c>
      <c r="C996" s="53" t="s">
        <v>1128</v>
      </c>
      <c r="D996" t="s">
        <v>1230</v>
      </c>
      <c r="E996" t="s">
        <v>229</v>
      </c>
      <c r="F996">
        <v>221504</v>
      </c>
    </row>
    <row r="997" spans="1:6" x14ac:dyDescent="0.25">
      <c r="A997">
        <v>2307700</v>
      </c>
      <c r="B997" t="s">
        <v>687</v>
      </c>
      <c r="C997" s="53" t="s">
        <v>1128</v>
      </c>
      <c r="D997" t="s">
        <v>1231</v>
      </c>
      <c r="E997" t="s">
        <v>229</v>
      </c>
      <c r="F997">
        <v>123570</v>
      </c>
    </row>
    <row r="998" spans="1:6" x14ac:dyDescent="0.25">
      <c r="A998">
        <v>2307809</v>
      </c>
      <c r="B998" t="s">
        <v>687</v>
      </c>
      <c r="C998" s="53" t="s">
        <v>1128</v>
      </c>
      <c r="D998" t="s">
        <v>1232</v>
      </c>
      <c r="E998" t="s">
        <v>227</v>
      </c>
      <c r="F998">
        <v>26484</v>
      </c>
    </row>
    <row r="999" spans="1:6" x14ac:dyDescent="0.25">
      <c r="A999">
        <v>2307908</v>
      </c>
      <c r="B999" t="s">
        <v>687</v>
      </c>
      <c r="C999" s="53" t="s">
        <v>1128</v>
      </c>
      <c r="D999" t="s">
        <v>1233</v>
      </c>
      <c r="E999" t="s">
        <v>235</v>
      </c>
      <c r="F999">
        <v>10895</v>
      </c>
    </row>
    <row r="1000" spans="1:6" x14ac:dyDescent="0.25">
      <c r="A1000">
        <v>2308005</v>
      </c>
      <c r="B1000" t="s">
        <v>687</v>
      </c>
      <c r="C1000" s="53" t="s">
        <v>1128</v>
      </c>
      <c r="D1000" t="s">
        <v>1234</v>
      </c>
      <c r="E1000" t="s">
        <v>227</v>
      </c>
      <c r="F1000">
        <v>37560</v>
      </c>
    </row>
    <row r="1001" spans="1:6" x14ac:dyDescent="0.25">
      <c r="A1001">
        <v>2308104</v>
      </c>
      <c r="B1001" t="s">
        <v>687</v>
      </c>
      <c r="C1001" s="53" t="s">
        <v>1128</v>
      </c>
      <c r="D1001" t="s">
        <v>1235</v>
      </c>
      <c r="E1001" t="s">
        <v>227</v>
      </c>
      <c r="F1001">
        <v>46113</v>
      </c>
    </row>
    <row r="1002" spans="1:6" x14ac:dyDescent="0.25">
      <c r="A1002">
        <v>2308203</v>
      </c>
      <c r="B1002" t="s">
        <v>687</v>
      </c>
      <c r="C1002" s="53" t="s">
        <v>1128</v>
      </c>
      <c r="D1002" t="s">
        <v>1236</v>
      </c>
      <c r="E1002" t="s">
        <v>235</v>
      </c>
      <c r="F1002">
        <v>14674</v>
      </c>
    </row>
    <row r="1003" spans="1:6" x14ac:dyDescent="0.25">
      <c r="A1003">
        <v>2308302</v>
      </c>
      <c r="B1003" t="s">
        <v>687</v>
      </c>
      <c r="C1003" s="53" t="s">
        <v>1128</v>
      </c>
      <c r="D1003" t="s">
        <v>1237</v>
      </c>
      <c r="E1003" t="s">
        <v>227</v>
      </c>
      <c r="F1003">
        <v>28354</v>
      </c>
    </row>
    <row r="1004" spans="1:6" x14ac:dyDescent="0.25">
      <c r="A1004">
        <v>2308351</v>
      </c>
      <c r="B1004" t="s">
        <v>687</v>
      </c>
      <c r="C1004" s="53" t="s">
        <v>1128</v>
      </c>
      <c r="D1004" t="s">
        <v>1238</v>
      </c>
      <c r="E1004" t="s">
        <v>235</v>
      </c>
      <c r="F1004">
        <v>13170</v>
      </c>
    </row>
    <row r="1005" spans="1:6" x14ac:dyDescent="0.25">
      <c r="A1005">
        <v>2308377</v>
      </c>
      <c r="B1005" t="s">
        <v>687</v>
      </c>
      <c r="C1005" s="53" t="s">
        <v>1128</v>
      </c>
      <c r="D1005" t="s">
        <v>1239</v>
      </c>
      <c r="E1005" t="s">
        <v>235</v>
      </c>
      <c r="F1005">
        <v>13428</v>
      </c>
    </row>
    <row r="1006" spans="1:6" x14ac:dyDescent="0.25">
      <c r="A1006">
        <v>2308401</v>
      </c>
      <c r="B1006" t="s">
        <v>687</v>
      </c>
      <c r="C1006" s="53" t="s">
        <v>1128</v>
      </c>
      <c r="D1006" t="s">
        <v>1240</v>
      </c>
      <c r="E1006" t="s">
        <v>227</v>
      </c>
      <c r="F1006">
        <v>35240</v>
      </c>
    </row>
    <row r="1007" spans="1:6" x14ac:dyDescent="0.25">
      <c r="A1007">
        <v>2308500</v>
      </c>
      <c r="B1007" t="s">
        <v>687</v>
      </c>
      <c r="C1007" s="53" t="s">
        <v>1128</v>
      </c>
      <c r="D1007" t="s">
        <v>1241</v>
      </c>
      <c r="E1007" t="s">
        <v>227</v>
      </c>
      <c r="F1007">
        <v>43619</v>
      </c>
    </row>
    <row r="1008" spans="1:6" x14ac:dyDescent="0.25">
      <c r="A1008">
        <v>2308609</v>
      </c>
      <c r="B1008" t="s">
        <v>687</v>
      </c>
      <c r="C1008" s="53" t="s">
        <v>1128</v>
      </c>
      <c r="D1008" t="s">
        <v>1242</v>
      </c>
      <c r="E1008" t="s">
        <v>235</v>
      </c>
      <c r="F1008">
        <v>17012</v>
      </c>
    </row>
    <row r="1009" spans="1:6" x14ac:dyDescent="0.25">
      <c r="A1009">
        <v>2308708</v>
      </c>
      <c r="B1009" t="s">
        <v>687</v>
      </c>
      <c r="C1009" s="53" t="s">
        <v>1128</v>
      </c>
      <c r="D1009" t="s">
        <v>1243</v>
      </c>
      <c r="E1009" t="s">
        <v>233</v>
      </c>
      <c r="F1009">
        <v>61903</v>
      </c>
    </row>
    <row r="1010" spans="1:6" x14ac:dyDescent="0.25">
      <c r="A1010">
        <v>2308807</v>
      </c>
      <c r="B1010" t="s">
        <v>687</v>
      </c>
      <c r="C1010" s="53" t="s">
        <v>1128</v>
      </c>
      <c r="D1010" t="s">
        <v>1244</v>
      </c>
      <c r="E1010" t="s">
        <v>231</v>
      </c>
      <c r="F1010">
        <v>8520</v>
      </c>
    </row>
    <row r="1011" spans="1:6" x14ac:dyDescent="0.25">
      <c r="A1011">
        <v>2308906</v>
      </c>
      <c r="B1011" t="s">
        <v>687</v>
      </c>
      <c r="C1011" s="53" t="s">
        <v>1128</v>
      </c>
      <c r="D1011" t="s">
        <v>1245</v>
      </c>
      <c r="E1011" t="s">
        <v>227</v>
      </c>
      <c r="F1011">
        <v>21905</v>
      </c>
    </row>
    <row r="1012" spans="1:6" x14ac:dyDescent="0.25">
      <c r="A1012">
        <v>2309003</v>
      </c>
      <c r="B1012" t="s">
        <v>687</v>
      </c>
      <c r="C1012" s="53" t="s">
        <v>1128</v>
      </c>
      <c r="D1012" t="s">
        <v>1246</v>
      </c>
      <c r="E1012" t="s">
        <v>235</v>
      </c>
      <c r="F1012">
        <v>14357</v>
      </c>
    </row>
    <row r="1013" spans="1:6" x14ac:dyDescent="0.25">
      <c r="A1013">
        <v>2309102</v>
      </c>
      <c r="B1013" t="s">
        <v>687</v>
      </c>
      <c r="C1013" s="53" t="s">
        <v>1128</v>
      </c>
      <c r="D1013" t="s">
        <v>1247</v>
      </c>
      <c r="E1013" t="s">
        <v>235</v>
      </c>
      <c r="F1013">
        <v>12526</v>
      </c>
    </row>
    <row r="1014" spans="1:6" x14ac:dyDescent="0.25">
      <c r="A1014">
        <v>2309201</v>
      </c>
      <c r="B1014" t="s">
        <v>687</v>
      </c>
      <c r="C1014" s="53" t="s">
        <v>1128</v>
      </c>
      <c r="D1014" t="s">
        <v>631</v>
      </c>
      <c r="E1014" t="s">
        <v>235</v>
      </c>
      <c r="F1014">
        <v>15181</v>
      </c>
    </row>
    <row r="1015" spans="1:6" x14ac:dyDescent="0.25">
      <c r="A1015">
        <v>2309300</v>
      </c>
      <c r="B1015" t="s">
        <v>687</v>
      </c>
      <c r="C1015" s="53" t="s">
        <v>1128</v>
      </c>
      <c r="D1015" t="s">
        <v>1248</v>
      </c>
      <c r="E1015" t="s">
        <v>227</v>
      </c>
      <c r="F1015">
        <v>31870</v>
      </c>
    </row>
    <row r="1016" spans="1:6" x14ac:dyDescent="0.25">
      <c r="A1016">
        <v>2309409</v>
      </c>
      <c r="B1016" t="s">
        <v>687</v>
      </c>
      <c r="C1016" s="53" t="s">
        <v>1128</v>
      </c>
      <c r="D1016" t="s">
        <v>1249</v>
      </c>
      <c r="E1016" t="s">
        <v>227</v>
      </c>
      <c r="F1016">
        <v>28220</v>
      </c>
    </row>
    <row r="1017" spans="1:6" x14ac:dyDescent="0.25">
      <c r="A1017">
        <v>2309458</v>
      </c>
      <c r="B1017" t="s">
        <v>687</v>
      </c>
      <c r="C1017" s="53" t="s">
        <v>1128</v>
      </c>
      <c r="D1017" t="s">
        <v>1250</v>
      </c>
      <c r="E1017" t="s">
        <v>227</v>
      </c>
      <c r="F1017">
        <v>25123</v>
      </c>
    </row>
    <row r="1018" spans="1:6" x14ac:dyDescent="0.25">
      <c r="A1018">
        <v>2309508</v>
      </c>
      <c r="B1018" t="s">
        <v>687</v>
      </c>
      <c r="C1018" s="53" t="s">
        <v>1128</v>
      </c>
      <c r="D1018" t="s">
        <v>1251</v>
      </c>
      <c r="E1018" t="s">
        <v>227</v>
      </c>
      <c r="F1018">
        <v>21394</v>
      </c>
    </row>
    <row r="1019" spans="1:6" x14ac:dyDescent="0.25">
      <c r="A1019">
        <v>2309607</v>
      </c>
      <c r="B1019" t="s">
        <v>687</v>
      </c>
      <c r="C1019" s="53" t="s">
        <v>1128</v>
      </c>
      <c r="D1019" t="s">
        <v>1252</v>
      </c>
      <c r="E1019" t="s">
        <v>233</v>
      </c>
      <c r="F1019">
        <v>68800</v>
      </c>
    </row>
    <row r="1020" spans="1:6" x14ac:dyDescent="0.25">
      <c r="A1020">
        <v>2309706</v>
      </c>
      <c r="B1020" t="s">
        <v>687</v>
      </c>
      <c r="C1020" s="53" t="s">
        <v>1128</v>
      </c>
      <c r="D1020" t="s">
        <v>1253</v>
      </c>
      <c r="E1020" t="s">
        <v>233</v>
      </c>
      <c r="F1020">
        <v>80378</v>
      </c>
    </row>
    <row r="1021" spans="1:6" x14ac:dyDescent="0.25">
      <c r="A1021">
        <v>2309805</v>
      </c>
      <c r="B1021" t="s">
        <v>687</v>
      </c>
      <c r="C1021" s="53" t="s">
        <v>1128</v>
      </c>
      <c r="D1021" t="s">
        <v>1254</v>
      </c>
      <c r="E1021" t="s">
        <v>235</v>
      </c>
      <c r="F1021">
        <v>11910</v>
      </c>
    </row>
    <row r="1022" spans="1:6" x14ac:dyDescent="0.25">
      <c r="A1022">
        <v>2309904</v>
      </c>
      <c r="B1022" t="s">
        <v>687</v>
      </c>
      <c r="C1022" s="53" t="s">
        <v>1128</v>
      </c>
      <c r="D1022" t="s">
        <v>1255</v>
      </c>
      <c r="E1022" t="s">
        <v>231</v>
      </c>
      <c r="F1022">
        <v>6168</v>
      </c>
    </row>
    <row r="1023" spans="1:6" x14ac:dyDescent="0.25">
      <c r="A1023">
        <v>2310001</v>
      </c>
      <c r="B1023" t="s">
        <v>687</v>
      </c>
      <c r="C1023" s="53" t="s">
        <v>1128</v>
      </c>
      <c r="D1023" t="s">
        <v>1256</v>
      </c>
      <c r="E1023" t="s">
        <v>231</v>
      </c>
      <c r="F1023">
        <v>9209</v>
      </c>
    </row>
    <row r="1024" spans="1:6" x14ac:dyDescent="0.25">
      <c r="A1024">
        <v>2310100</v>
      </c>
      <c r="B1024" t="s">
        <v>687</v>
      </c>
      <c r="C1024" s="53" t="s">
        <v>1128</v>
      </c>
      <c r="D1024" t="s">
        <v>1257</v>
      </c>
      <c r="E1024" t="s">
        <v>235</v>
      </c>
      <c r="F1024">
        <v>12895</v>
      </c>
    </row>
    <row r="1025" spans="1:6" x14ac:dyDescent="0.25">
      <c r="A1025">
        <v>2310209</v>
      </c>
      <c r="B1025" t="s">
        <v>687</v>
      </c>
      <c r="C1025" s="53" t="s">
        <v>1128</v>
      </c>
      <c r="D1025" t="s">
        <v>1258</v>
      </c>
      <c r="E1025" t="s">
        <v>227</v>
      </c>
      <c r="F1025">
        <v>33426</v>
      </c>
    </row>
    <row r="1026" spans="1:6" x14ac:dyDescent="0.25">
      <c r="A1026">
        <v>2310258</v>
      </c>
      <c r="B1026" t="s">
        <v>687</v>
      </c>
      <c r="C1026" s="53" t="s">
        <v>1128</v>
      </c>
      <c r="D1026" t="s">
        <v>1259</v>
      </c>
      <c r="E1026" t="s">
        <v>227</v>
      </c>
      <c r="F1026">
        <v>31986</v>
      </c>
    </row>
    <row r="1027" spans="1:6" x14ac:dyDescent="0.25">
      <c r="A1027">
        <v>2310308</v>
      </c>
      <c r="B1027" t="s">
        <v>687</v>
      </c>
      <c r="C1027" s="53" t="s">
        <v>1128</v>
      </c>
      <c r="D1027" t="s">
        <v>1260</v>
      </c>
      <c r="E1027" t="s">
        <v>227</v>
      </c>
      <c r="F1027">
        <v>31293</v>
      </c>
    </row>
    <row r="1028" spans="1:6" x14ac:dyDescent="0.25">
      <c r="A1028">
        <v>2310407</v>
      </c>
      <c r="B1028" t="s">
        <v>687</v>
      </c>
      <c r="C1028" s="53" t="s">
        <v>1128</v>
      </c>
      <c r="D1028" t="s">
        <v>1261</v>
      </c>
      <c r="E1028" t="s">
        <v>235</v>
      </c>
      <c r="F1028">
        <v>11549</v>
      </c>
    </row>
    <row r="1029" spans="1:6" x14ac:dyDescent="0.25">
      <c r="A1029">
        <v>2310506</v>
      </c>
      <c r="B1029" t="s">
        <v>687</v>
      </c>
      <c r="C1029" s="53" t="s">
        <v>1128</v>
      </c>
      <c r="D1029" t="s">
        <v>1262</v>
      </c>
      <c r="E1029" t="s">
        <v>227</v>
      </c>
      <c r="F1029">
        <v>42746</v>
      </c>
    </row>
    <row r="1030" spans="1:6" x14ac:dyDescent="0.25">
      <c r="A1030">
        <v>2310605</v>
      </c>
      <c r="B1030" t="s">
        <v>687</v>
      </c>
      <c r="C1030" s="53" t="s">
        <v>1128</v>
      </c>
      <c r="D1030" t="s">
        <v>1263</v>
      </c>
      <c r="E1030" t="s">
        <v>231</v>
      </c>
      <c r="F1030">
        <v>8817</v>
      </c>
    </row>
    <row r="1031" spans="1:6" x14ac:dyDescent="0.25">
      <c r="A1031">
        <v>2310704</v>
      </c>
      <c r="B1031" t="s">
        <v>687</v>
      </c>
      <c r="C1031" s="53" t="s">
        <v>1128</v>
      </c>
      <c r="D1031" t="s">
        <v>1264</v>
      </c>
      <c r="E1031" t="s">
        <v>227</v>
      </c>
      <c r="F1031">
        <v>36773</v>
      </c>
    </row>
    <row r="1032" spans="1:6" x14ac:dyDescent="0.25">
      <c r="A1032">
        <v>2310803</v>
      </c>
      <c r="B1032" t="s">
        <v>687</v>
      </c>
      <c r="C1032" s="53" t="s">
        <v>1128</v>
      </c>
      <c r="D1032" t="s">
        <v>1265</v>
      </c>
      <c r="E1032" t="s">
        <v>235</v>
      </c>
      <c r="F1032">
        <v>16115</v>
      </c>
    </row>
    <row r="1033" spans="1:6" x14ac:dyDescent="0.25">
      <c r="A1033">
        <v>2310852</v>
      </c>
      <c r="B1033" t="s">
        <v>687</v>
      </c>
      <c r="C1033" s="53" t="s">
        <v>1128</v>
      </c>
      <c r="D1033" t="s">
        <v>1266</v>
      </c>
      <c r="E1033" t="s">
        <v>227</v>
      </c>
      <c r="F1033">
        <v>20207</v>
      </c>
    </row>
    <row r="1034" spans="1:6" x14ac:dyDescent="0.25">
      <c r="A1034">
        <v>2310902</v>
      </c>
      <c r="B1034" t="s">
        <v>687</v>
      </c>
      <c r="C1034" s="53" t="s">
        <v>1128</v>
      </c>
      <c r="D1034" t="s">
        <v>1267</v>
      </c>
      <c r="E1034" t="s">
        <v>235</v>
      </c>
      <c r="F1034">
        <v>16461</v>
      </c>
    </row>
    <row r="1035" spans="1:6" x14ac:dyDescent="0.25">
      <c r="A1035">
        <v>2310951</v>
      </c>
      <c r="B1035" t="s">
        <v>687</v>
      </c>
      <c r="C1035" s="53" t="s">
        <v>1128</v>
      </c>
      <c r="D1035" t="s">
        <v>1268</v>
      </c>
      <c r="E1035" t="s">
        <v>235</v>
      </c>
      <c r="F1035">
        <v>10674</v>
      </c>
    </row>
    <row r="1036" spans="1:6" x14ac:dyDescent="0.25">
      <c r="A1036">
        <v>2311009</v>
      </c>
      <c r="B1036" t="s">
        <v>687</v>
      </c>
      <c r="C1036" s="53" t="s">
        <v>1128</v>
      </c>
      <c r="D1036" t="s">
        <v>1269</v>
      </c>
      <c r="E1036" t="s">
        <v>235</v>
      </c>
      <c r="F1036">
        <v>12224</v>
      </c>
    </row>
    <row r="1037" spans="1:6" x14ac:dyDescent="0.25">
      <c r="A1037">
        <v>2311108</v>
      </c>
      <c r="B1037" t="s">
        <v>687</v>
      </c>
      <c r="C1037" s="53" t="s">
        <v>1128</v>
      </c>
      <c r="D1037" t="s">
        <v>1270</v>
      </c>
      <c r="E1037" t="s">
        <v>235</v>
      </c>
      <c r="F1037">
        <v>15010</v>
      </c>
    </row>
    <row r="1038" spans="1:6" x14ac:dyDescent="0.25">
      <c r="A1038">
        <v>2311207</v>
      </c>
      <c r="B1038" t="s">
        <v>687</v>
      </c>
      <c r="C1038" s="53" t="s">
        <v>1128</v>
      </c>
      <c r="D1038" t="s">
        <v>1271</v>
      </c>
      <c r="E1038" t="s">
        <v>235</v>
      </c>
      <c r="F1038">
        <v>10790</v>
      </c>
    </row>
    <row r="1039" spans="1:6" x14ac:dyDescent="0.25">
      <c r="A1039">
        <v>2311231</v>
      </c>
      <c r="B1039" t="s">
        <v>687</v>
      </c>
      <c r="C1039" s="53" t="s">
        <v>1128</v>
      </c>
      <c r="D1039" t="s">
        <v>1272</v>
      </c>
      <c r="E1039" t="s">
        <v>231</v>
      </c>
      <c r="F1039">
        <v>6318</v>
      </c>
    </row>
    <row r="1040" spans="1:6" x14ac:dyDescent="0.25">
      <c r="A1040">
        <v>2311264</v>
      </c>
      <c r="B1040" t="s">
        <v>687</v>
      </c>
      <c r="C1040" s="53" t="s">
        <v>1128</v>
      </c>
      <c r="D1040" t="s">
        <v>1273</v>
      </c>
      <c r="E1040" t="s">
        <v>227</v>
      </c>
      <c r="F1040">
        <v>20690</v>
      </c>
    </row>
    <row r="1041" spans="1:6" x14ac:dyDescent="0.25">
      <c r="A1041">
        <v>2311306</v>
      </c>
      <c r="B1041" t="s">
        <v>687</v>
      </c>
      <c r="C1041" s="53" t="s">
        <v>1128</v>
      </c>
      <c r="D1041" t="s">
        <v>1274</v>
      </c>
      <c r="E1041" t="s">
        <v>233</v>
      </c>
      <c r="F1041">
        <v>85351</v>
      </c>
    </row>
    <row r="1042" spans="1:6" x14ac:dyDescent="0.25">
      <c r="A1042">
        <v>2311355</v>
      </c>
      <c r="B1042" t="s">
        <v>687</v>
      </c>
      <c r="C1042" s="53" t="s">
        <v>1128</v>
      </c>
      <c r="D1042" t="s">
        <v>1275</v>
      </c>
      <c r="E1042" t="s">
        <v>235</v>
      </c>
      <c r="F1042">
        <v>14949</v>
      </c>
    </row>
    <row r="1043" spans="1:6" x14ac:dyDescent="0.25">
      <c r="A1043">
        <v>2311405</v>
      </c>
      <c r="B1043" t="s">
        <v>687</v>
      </c>
      <c r="C1043" s="53" t="s">
        <v>1128</v>
      </c>
      <c r="D1043" t="s">
        <v>1276</v>
      </c>
      <c r="E1043" t="s">
        <v>233</v>
      </c>
      <c r="F1043">
        <v>77174</v>
      </c>
    </row>
    <row r="1044" spans="1:6" x14ac:dyDescent="0.25">
      <c r="A1044">
        <v>2311504</v>
      </c>
      <c r="B1044" t="s">
        <v>687</v>
      </c>
      <c r="C1044" s="53" t="s">
        <v>1128</v>
      </c>
      <c r="D1044" t="s">
        <v>1277</v>
      </c>
      <c r="E1044" t="s">
        <v>227</v>
      </c>
      <c r="F1044">
        <v>21572</v>
      </c>
    </row>
    <row r="1045" spans="1:6" x14ac:dyDescent="0.25">
      <c r="A1045">
        <v>2311603</v>
      </c>
      <c r="B1045" t="s">
        <v>687</v>
      </c>
      <c r="C1045" s="53" t="s">
        <v>1128</v>
      </c>
      <c r="D1045" t="s">
        <v>488</v>
      </c>
      <c r="E1045" t="s">
        <v>227</v>
      </c>
      <c r="F1045">
        <v>27272</v>
      </c>
    </row>
    <row r="1046" spans="1:6" x14ac:dyDescent="0.25">
      <c r="A1046">
        <v>2311702</v>
      </c>
      <c r="B1046" t="s">
        <v>687</v>
      </c>
      <c r="C1046" s="53" t="s">
        <v>1128</v>
      </c>
      <c r="D1046" t="s">
        <v>1278</v>
      </c>
      <c r="E1046" t="s">
        <v>235</v>
      </c>
      <c r="F1046">
        <v>19015</v>
      </c>
    </row>
    <row r="1047" spans="1:6" x14ac:dyDescent="0.25">
      <c r="A1047">
        <v>2311801</v>
      </c>
      <c r="B1047" t="s">
        <v>687</v>
      </c>
      <c r="C1047" s="53" t="s">
        <v>1128</v>
      </c>
      <c r="D1047" t="s">
        <v>1279</v>
      </c>
      <c r="E1047" t="s">
        <v>233</v>
      </c>
      <c r="F1047">
        <v>75018</v>
      </c>
    </row>
    <row r="1048" spans="1:6" x14ac:dyDescent="0.25">
      <c r="A1048">
        <v>2311900</v>
      </c>
      <c r="B1048" t="s">
        <v>687</v>
      </c>
      <c r="C1048" s="53" t="s">
        <v>1128</v>
      </c>
      <c r="D1048" t="s">
        <v>1280</v>
      </c>
      <c r="E1048" t="s">
        <v>235</v>
      </c>
      <c r="F1048">
        <v>15753</v>
      </c>
    </row>
    <row r="1049" spans="1:6" x14ac:dyDescent="0.25">
      <c r="A1049">
        <v>2311959</v>
      </c>
      <c r="B1049" t="s">
        <v>687</v>
      </c>
      <c r="C1049" s="53" t="s">
        <v>1128</v>
      </c>
      <c r="D1049" t="s">
        <v>1281</v>
      </c>
      <c r="E1049" t="s">
        <v>235</v>
      </c>
      <c r="F1049">
        <v>16161</v>
      </c>
    </row>
    <row r="1050" spans="1:6" x14ac:dyDescent="0.25">
      <c r="A1050">
        <v>2312007</v>
      </c>
      <c r="B1050" t="s">
        <v>687</v>
      </c>
      <c r="C1050" s="53" t="s">
        <v>1128</v>
      </c>
      <c r="D1050" t="s">
        <v>1282</v>
      </c>
      <c r="E1050" t="s">
        <v>227</v>
      </c>
      <c r="F1050">
        <v>31596</v>
      </c>
    </row>
    <row r="1051" spans="1:6" x14ac:dyDescent="0.25">
      <c r="A1051">
        <v>2312106</v>
      </c>
      <c r="B1051" t="s">
        <v>687</v>
      </c>
      <c r="C1051" s="53" t="s">
        <v>1128</v>
      </c>
      <c r="D1051" t="s">
        <v>1283</v>
      </c>
      <c r="E1051" t="s">
        <v>235</v>
      </c>
      <c r="F1051">
        <v>17468</v>
      </c>
    </row>
    <row r="1052" spans="1:6" x14ac:dyDescent="0.25">
      <c r="A1052">
        <v>2312205</v>
      </c>
      <c r="B1052" t="s">
        <v>687</v>
      </c>
      <c r="C1052" s="53" t="s">
        <v>1128</v>
      </c>
      <c r="D1052" t="s">
        <v>1284</v>
      </c>
      <c r="E1052" t="s">
        <v>227</v>
      </c>
      <c r="F1052">
        <v>43359</v>
      </c>
    </row>
    <row r="1053" spans="1:6" x14ac:dyDescent="0.25">
      <c r="A1053">
        <v>2312304</v>
      </c>
      <c r="B1053" t="s">
        <v>687</v>
      </c>
      <c r="C1053" s="53" t="s">
        <v>1128</v>
      </c>
      <c r="D1053" t="s">
        <v>1285</v>
      </c>
      <c r="E1053" t="s">
        <v>227</v>
      </c>
      <c r="F1053">
        <v>46171</v>
      </c>
    </row>
    <row r="1054" spans="1:6" x14ac:dyDescent="0.25">
      <c r="A1054">
        <v>2312403</v>
      </c>
      <c r="B1054" t="s">
        <v>687</v>
      </c>
      <c r="C1054" s="53" t="s">
        <v>1128</v>
      </c>
      <c r="D1054" t="s">
        <v>1286</v>
      </c>
      <c r="E1054" t="s">
        <v>227</v>
      </c>
      <c r="F1054">
        <v>47297</v>
      </c>
    </row>
    <row r="1055" spans="1:6" x14ac:dyDescent="0.25">
      <c r="A1055">
        <v>2312502</v>
      </c>
      <c r="B1055" t="s">
        <v>687</v>
      </c>
      <c r="C1055" s="53" t="s">
        <v>1128</v>
      </c>
      <c r="D1055" t="s">
        <v>1287</v>
      </c>
      <c r="E1055" t="s">
        <v>231</v>
      </c>
      <c r="F1055">
        <v>7721</v>
      </c>
    </row>
    <row r="1056" spans="1:6" x14ac:dyDescent="0.25">
      <c r="A1056">
        <v>2312601</v>
      </c>
      <c r="B1056" t="s">
        <v>687</v>
      </c>
      <c r="C1056" s="53" t="s">
        <v>1128</v>
      </c>
      <c r="D1056" t="s">
        <v>1288</v>
      </c>
      <c r="E1056" t="s">
        <v>235</v>
      </c>
      <c r="F1056">
        <v>12760</v>
      </c>
    </row>
    <row r="1057" spans="1:6" x14ac:dyDescent="0.25">
      <c r="A1057">
        <v>2312700</v>
      </c>
      <c r="B1057" t="s">
        <v>687</v>
      </c>
      <c r="C1057" s="53" t="s">
        <v>1128</v>
      </c>
      <c r="D1057" t="s">
        <v>1289</v>
      </c>
      <c r="E1057" t="s">
        <v>227</v>
      </c>
      <c r="F1057">
        <v>26547</v>
      </c>
    </row>
    <row r="1058" spans="1:6" x14ac:dyDescent="0.25">
      <c r="A1058">
        <v>2312809</v>
      </c>
      <c r="B1058" t="s">
        <v>687</v>
      </c>
      <c r="C1058" s="53" t="s">
        <v>1128</v>
      </c>
      <c r="D1058" t="s">
        <v>1290</v>
      </c>
      <c r="E1058" t="s">
        <v>231</v>
      </c>
      <c r="F1058">
        <v>7367</v>
      </c>
    </row>
    <row r="1059" spans="1:6" x14ac:dyDescent="0.25">
      <c r="A1059">
        <v>2312908</v>
      </c>
      <c r="B1059" t="s">
        <v>687</v>
      </c>
      <c r="C1059" s="53" t="s">
        <v>1128</v>
      </c>
      <c r="D1059" t="s">
        <v>1291</v>
      </c>
      <c r="E1059" t="s">
        <v>229</v>
      </c>
      <c r="F1059">
        <v>201756</v>
      </c>
    </row>
    <row r="1060" spans="1:6" x14ac:dyDescent="0.25">
      <c r="A1060">
        <v>2313005</v>
      </c>
      <c r="B1060" t="s">
        <v>687</v>
      </c>
      <c r="C1060" s="53" t="s">
        <v>1128</v>
      </c>
      <c r="D1060" t="s">
        <v>1292</v>
      </c>
      <c r="E1060" t="s">
        <v>235</v>
      </c>
      <c r="F1060">
        <v>18094</v>
      </c>
    </row>
    <row r="1061" spans="1:6" x14ac:dyDescent="0.25">
      <c r="A1061">
        <v>2313104</v>
      </c>
      <c r="B1061" t="s">
        <v>687</v>
      </c>
      <c r="C1061" s="53" t="s">
        <v>1128</v>
      </c>
      <c r="D1061" t="s">
        <v>1293</v>
      </c>
      <c r="E1061" t="s">
        <v>227</v>
      </c>
      <c r="F1061">
        <v>30263</v>
      </c>
    </row>
    <row r="1062" spans="1:6" x14ac:dyDescent="0.25">
      <c r="A1062">
        <v>2313203</v>
      </c>
      <c r="B1062" t="s">
        <v>687</v>
      </c>
      <c r="C1062" s="53" t="s">
        <v>1128</v>
      </c>
      <c r="D1062" t="s">
        <v>1294</v>
      </c>
      <c r="E1062" t="s">
        <v>227</v>
      </c>
      <c r="F1062">
        <v>25597</v>
      </c>
    </row>
    <row r="1063" spans="1:6" x14ac:dyDescent="0.25">
      <c r="A1063">
        <v>2313252</v>
      </c>
      <c r="B1063" t="s">
        <v>687</v>
      </c>
      <c r="C1063" s="53" t="s">
        <v>1128</v>
      </c>
      <c r="D1063" t="s">
        <v>1295</v>
      </c>
      <c r="E1063" t="s">
        <v>231</v>
      </c>
      <c r="F1063">
        <v>8899</v>
      </c>
    </row>
    <row r="1064" spans="1:6" x14ac:dyDescent="0.25">
      <c r="A1064">
        <v>2313302</v>
      </c>
      <c r="B1064" t="s">
        <v>687</v>
      </c>
      <c r="C1064" s="53" t="s">
        <v>1128</v>
      </c>
      <c r="D1064" t="s">
        <v>1296</v>
      </c>
      <c r="E1064" t="s">
        <v>233</v>
      </c>
      <c r="F1064">
        <v>57701</v>
      </c>
    </row>
    <row r="1065" spans="1:6" x14ac:dyDescent="0.25">
      <c r="A1065">
        <v>2313351</v>
      </c>
      <c r="B1065" t="s">
        <v>687</v>
      </c>
      <c r="C1065" s="53" t="s">
        <v>1128</v>
      </c>
      <c r="D1065" t="s">
        <v>1297</v>
      </c>
      <c r="E1065" t="s">
        <v>235</v>
      </c>
      <c r="F1065">
        <v>18510</v>
      </c>
    </row>
    <row r="1066" spans="1:6" x14ac:dyDescent="0.25">
      <c r="A1066">
        <v>2313401</v>
      </c>
      <c r="B1066" t="s">
        <v>687</v>
      </c>
      <c r="C1066" s="53" t="s">
        <v>1128</v>
      </c>
      <c r="D1066" t="s">
        <v>1298</v>
      </c>
      <c r="E1066" t="s">
        <v>233</v>
      </c>
      <c r="F1066">
        <v>73468</v>
      </c>
    </row>
    <row r="1067" spans="1:6" x14ac:dyDescent="0.25">
      <c r="A1067">
        <v>2313500</v>
      </c>
      <c r="B1067" t="s">
        <v>687</v>
      </c>
      <c r="C1067" s="53" t="s">
        <v>1128</v>
      </c>
      <c r="D1067" t="s">
        <v>1299</v>
      </c>
      <c r="E1067" t="s">
        <v>233</v>
      </c>
      <c r="F1067">
        <v>54418</v>
      </c>
    </row>
    <row r="1068" spans="1:6" x14ac:dyDescent="0.25">
      <c r="A1068">
        <v>2313559</v>
      </c>
      <c r="B1068" t="s">
        <v>687</v>
      </c>
      <c r="C1068" s="53" t="s">
        <v>1128</v>
      </c>
      <c r="D1068" t="s">
        <v>1300</v>
      </c>
      <c r="E1068" t="s">
        <v>235</v>
      </c>
      <c r="F1068">
        <v>15594</v>
      </c>
    </row>
    <row r="1069" spans="1:6" x14ac:dyDescent="0.25">
      <c r="A1069">
        <v>2313609</v>
      </c>
      <c r="B1069" t="s">
        <v>687</v>
      </c>
      <c r="C1069" s="53" t="s">
        <v>1128</v>
      </c>
      <c r="D1069" t="s">
        <v>1301</v>
      </c>
      <c r="E1069" t="s">
        <v>227</v>
      </c>
      <c r="F1069">
        <v>33792</v>
      </c>
    </row>
    <row r="1070" spans="1:6" x14ac:dyDescent="0.25">
      <c r="A1070">
        <v>2313708</v>
      </c>
      <c r="B1070" t="s">
        <v>687</v>
      </c>
      <c r="C1070" s="53" t="s">
        <v>1128</v>
      </c>
      <c r="D1070" t="s">
        <v>1302</v>
      </c>
      <c r="E1070" t="s">
        <v>231</v>
      </c>
      <c r="F1070">
        <v>7665</v>
      </c>
    </row>
    <row r="1071" spans="1:6" x14ac:dyDescent="0.25">
      <c r="A1071">
        <v>2313757</v>
      </c>
      <c r="B1071" t="s">
        <v>687</v>
      </c>
      <c r="C1071" s="53" t="s">
        <v>1128</v>
      </c>
      <c r="D1071" t="s">
        <v>1303</v>
      </c>
      <c r="E1071" t="s">
        <v>235</v>
      </c>
      <c r="F1071">
        <v>19521</v>
      </c>
    </row>
    <row r="1072" spans="1:6" x14ac:dyDescent="0.25">
      <c r="A1072">
        <v>2313807</v>
      </c>
      <c r="B1072" t="s">
        <v>687</v>
      </c>
      <c r="C1072" s="53" t="s">
        <v>1128</v>
      </c>
      <c r="D1072" t="s">
        <v>1304</v>
      </c>
      <c r="E1072" t="s">
        <v>227</v>
      </c>
      <c r="F1072">
        <v>21206</v>
      </c>
    </row>
    <row r="1073" spans="1:6" x14ac:dyDescent="0.25">
      <c r="A1073">
        <v>2313906</v>
      </c>
      <c r="B1073" t="s">
        <v>687</v>
      </c>
      <c r="C1073" s="53" t="s">
        <v>1128</v>
      </c>
      <c r="D1073" t="s">
        <v>1305</v>
      </c>
      <c r="E1073" t="s">
        <v>235</v>
      </c>
      <c r="F1073">
        <v>13519</v>
      </c>
    </row>
    <row r="1074" spans="1:6" x14ac:dyDescent="0.25">
      <c r="A1074">
        <v>2313955</v>
      </c>
      <c r="B1074" t="s">
        <v>687</v>
      </c>
      <c r="C1074" s="53" t="s">
        <v>1128</v>
      </c>
      <c r="D1074" t="s">
        <v>1306</v>
      </c>
      <c r="E1074" t="s">
        <v>235</v>
      </c>
      <c r="F1074">
        <v>18136</v>
      </c>
    </row>
    <row r="1075" spans="1:6" x14ac:dyDescent="0.25">
      <c r="A1075">
        <v>2314003</v>
      </c>
      <c r="B1075" t="s">
        <v>687</v>
      </c>
      <c r="C1075" s="53" t="s">
        <v>1128</v>
      </c>
      <c r="D1075" t="s">
        <v>1307</v>
      </c>
      <c r="E1075" t="s">
        <v>227</v>
      </c>
      <c r="F1075">
        <v>40062</v>
      </c>
    </row>
    <row r="1076" spans="1:6" x14ac:dyDescent="0.25">
      <c r="A1076">
        <v>2314102</v>
      </c>
      <c r="B1076" t="s">
        <v>687</v>
      </c>
      <c r="C1076" s="53" t="s">
        <v>1128</v>
      </c>
      <c r="D1076" t="s">
        <v>1308</v>
      </c>
      <c r="E1076" t="s">
        <v>233</v>
      </c>
      <c r="F1076">
        <v>58922</v>
      </c>
    </row>
    <row r="1077" spans="1:6" x14ac:dyDescent="0.25">
      <c r="A1077">
        <v>2400109</v>
      </c>
      <c r="B1077" t="s">
        <v>687</v>
      </c>
      <c r="C1077" s="53" t="s">
        <v>1309</v>
      </c>
      <c r="D1077" t="s">
        <v>1310</v>
      </c>
      <c r="E1077" t="s">
        <v>235</v>
      </c>
      <c r="F1077">
        <v>11344</v>
      </c>
    </row>
    <row r="1078" spans="1:6" x14ac:dyDescent="0.25">
      <c r="A1078">
        <v>2400208</v>
      </c>
      <c r="B1078" t="s">
        <v>687</v>
      </c>
      <c r="C1078" s="53" t="s">
        <v>1309</v>
      </c>
      <c r="D1078" t="s">
        <v>1311</v>
      </c>
      <c r="E1078" t="s">
        <v>233</v>
      </c>
      <c r="F1078">
        <v>57292</v>
      </c>
    </row>
    <row r="1079" spans="1:6" x14ac:dyDescent="0.25">
      <c r="A1079">
        <v>2400307</v>
      </c>
      <c r="B1079" t="s">
        <v>687</v>
      </c>
      <c r="C1079" s="53" t="s">
        <v>1309</v>
      </c>
      <c r="D1079" t="s">
        <v>1312</v>
      </c>
      <c r="E1079" t="s">
        <v>235</v>
      </c>
      <c r="F1079">
        <v>11202</v>
      </c>
    </row>
    <row r="1080" spans="1:6" x14ac:dyDescent="0.25">
      <c r="A1080">
        <v>2400406</v>
      </c>
      <c r="B1080" t="s">
        <v>687</v>
      </c>
      <c r="C1080" s="53" t="s">
        <v>1309</v>
      </c>
      <c r="D1080" t="s">
        <v>1313</v>
      </c>
      <c r="E1080" t="s">
        <v>251</v>
      </c>
      <c r="F1080">
        <v>3210</v>
      </c>
    </row>
    <row r="1081" spans="1:6" x14ac:dyDescent="0.25">
      <c r="A1081">
        <v>2400505</v>
      </c>
      <c r="B1081" t="s">
        <v>687</v>
      </c>
      <c r="C1081" s="53" t="s">
        <v>1309</v>
      </c>
      <c r="D1081" t="s">
        <v>1314</v>
      </c>
      <c r="E1081" t="s">
        <v>235</v>
      </c>
      <c r="F1081">
        <v>13852</v>
      </c>
    </row>
    <row r="1082" spans="1:6" x14ac:dyDescent="0.25">
      <c r="A1082">
        <v>2400604</v>
      </c>
      <c r="B1082" t="s">
        <v>687</v>
      </c>
      <c r="C1082" s="53" t="s">
        <v>1309</v>
      </c>
      <c r="D1082" t="s">
        <v>1315</v>
      </c>
      <c r="E1082" t="s">
        <v>251</v>
      </c>
      <c r="F1082">
        <v>4899</v>
      </c>
    </row>
    <row r="1083" spans="1:6" x14ac:dyDescent="0.25">
      <c r="A1083">
        <v>2400703</v>
      </c>
      <c r="B1083" t="s">
        <v>687</v>
      </c>
      <c r="C1083" s="53" t="s">
        <v>1309</v>
      </c>
      <c r="D1083" t="s">
        <v>1316</v>
      </c>
      <c r="E1083" t="s">
        <v>235</v>
      </c>
      <c r="F1083">
        <v>13915</v>
      </c>
    </row>
    <row r="1084" spans="1:6" x14ac:dyDescent="0.25">
      <c r="A1084">
        <v>2400802</v>
      </c>
      <c r="B1084" t="s">
        <v>687</v>
      </c>
      <c r="C1084" s="53" t="s">
        <v>1309</v>
      </c>
      <c r="D1084" t="s">
        <v>1317</v>
      </c>
      <c r="E1084" t="s">
        <v>235</v>
      </c>
      <c r="F1084">
        <v>11907</v>
      </c>
    </row>
    <row r="1085" spans="1:6" x14ac:dyDescent="0.25">
      <c r="A1085">
        <v>2400901</v>
      </c>
      <c r="B1085" t="s">
        <v>687</v>
      </c>
      <c r="C1085" s="53" t="s">
        <v>1309</v>
      </c>
      <c r="D1085" t="s">
        <v>1318</v>
      </c>
      <c r="E1085" t="s">
        <v>231</v>
      </c>
      <c r="F1085">
        <v>7205</v>
      </c>
    </row>
    <row r="1086" spans="1:6" x14ac:dyDescent="0.25">
      <c r="A1086">
        <v>2401008</v>
      </c>
      <c r="B1086" t="s">
        <v>687</v>
      </c>
      <c r="C1086" s="53" t="s">
        <v>1309</v>
      </c>
      <c r="D1086" t="s">
        <v>1319</v>
      </c>
      <c r="E1086" t="s">
        <v>227</v>
      </c>
      <c r="F1086">
        <v>36189</v>
      </c>
    </row>
    <row r="1087" spans="1:6" x14ac:dyDescent="0.25">
      <c r="A1087">
        <v>2401107</v>
      </c>
      <c r="B1087" t="s">
        <v>687</v>
      </c>
      <c r="C1087" s="53" t="s">
        <v>1309</v>
      </c>
      <c r="D1087" t="s">
        <v>1320</v>
      </c>
      <c r="E1087" t="s">
        <v>227</v>
      </c>
      <c r="F1087">
        <v>27356</v>
      </c>
    </row>
    <row r="1088" spans="1:6" x14ac:dyDescent="0.25">
      <c r="A1088">
        <v>2401206</v>
      </c>
      <c r="B1088" t="s">
        <v>687</v>
      </c>
      <c r="C1088" s="53" t="s">
        <v>1309</v>
      </c>
      <c r="D1088" t="s">
        <v>1321</v>
      </c>
      <c r="E1088" t="s">
        <v>235</v>
      </c>
      <c r="F1088">
        <v>14042</v>
      </c>
    </row>
    <row r="1089" spans="1:6" x14ac:dyDescent="0.25">
      <c r="A1089">
        <v>2401305</v>
      </c>
      <c r="B1089" t="s">
        <v>687</v>
      </c>
      <c r="C1089" s="53" t="s">
        <v>1309</v>
      </c>
      <c r="D1089" t="s">
        <v>1322</v>
      </c>
      <c r="E1089" t="s">
        <v>231</v>
      </c>
      <c r="F1089">
        <v>9716</v>
      </c>
    </row>
    <row r="1090" spans="1:6" x14ac:dyDescent="0.25">
      <c r="A1090">
        <v>2401404</v>
      </c>
      <c r="B1090" t="s">
        <v>687</v>
      </c>
      <c r="C1090" s="53" t="s">
        <v>1309</v>
      </c>
      <c r="D1090" t="s">
        <v>1323</v>
      </c>
      <c r="E1090" t="s">
        <v>231</v>
      </c>
      <c r="F1090">
        <v>9182</v>
      </c>
    </row>
    <row r="1091" spans="1:6" x14ac:dyDescent="0.25">
      <c r="A1091">
        <v>2401453</v>
      </c>
      <c r="B1091" t="s">
        <v>687</v>
      </c>
      <c r="C1091" s="53" t="s">
        <v>1309</v>
      </c>
      <c r="D1091" t="s">
        <v>1324</v>
      </c>
      <c r="E1091" t="s">
        <v>227</v>
      </c>
      <c r="F1091">
        <v>27238</v>
      </c>
    </row>
    <row r="1092" spans="1:6" x14ac:dyDescent="0.25">
      <c r="A1092">
        <v>2401503</v>
      </c>
      <c r="B1092" t="s">
        <v>687</v>
      </c>
      <c r="C1092" s="53" t="s">
        <v>1309</v>
      </c>
      <c r="D1092" t="s">
        <v>1325</v>
      </c>
      <c r="E1092" t="s">
        <v>251</v>
      </c>
      <c r="F1092">
        <v>4066</v>
      </c>
    </row>
    <row r="1093" spans="1:6" x14ac:dyDescent="0.25">
      <c r="A1093">
        <v>2401602</v>
      </c>
      <c r="B1093" t="s">
        <v>687</v>
      </c>
      <c r="C1093" s="53" t="s">
        <v>1309</v>
      </c>
      <c r="D1093" t="s">
        <v>1326</v>
      </c>
      <c r="E1093" t="s">
        <v>231</v>
      </c>
      <c r="F1093">
        <v>5458</v>
      </c>
    </row>
    <row r="1094" spans="1:6" x14ac:dyDescent="0.25">
      <c r="A1094">
        <v>2401651</v>
      </c>
      <c r="B1094" t="s">
        <v>687</v>
      </c>
      <c r="C1094" s="53" t="s">
        <v>1309</v>
      </c>
      <c r="D1094" t="s">
        <v>1327</v>
      </c>
      <c r="E1094" t="s">
        <v>251</v>
      </c>
      <c r="F1094">
        <v>2358</v>
      </c>
    </row>
    <row r="1095" spans="1:6" x14ac:dyDescent="0.25">
      <c r="A1095">
        <v>2401701</v>
      </c>
      <c r="B1095" t="s">
        <v>687</v>
      </c>
      <c r="C1095" s="53" t="s">
        <v>1309</v>
      </c>
      <c r="D1095" t="s">
        <v>935</v>
      </c>
      <c r="E1095" t="s">
        <v>235</v>
      </c>
      <c r="F1095">
        <v>10114</v>
      </c>
    </row>
    <row r="1096" spans="1:6" x14ac:dyDescent="0.25">
      <c r="A1096">
        <v>2401800</v>
      </c>
      <c r="B1096" t="s">
        <v>687</v>
      </c>
      <c r="C1096" s="53" t="s">
        <v>1309</v>
      </c>
      <c r="D1096" t="s">
        <v>1328</v>
      </c>
      <c r="E1096" t="s">
        <v>235</v>
      </c>
      <c r="F1096">
        <v>12509</v>
      </c>
    </row>
    <row r="1097" spans="1:6" x14ac:dyDescent="0.25">
      <c r="A1097">
        <v>2401859</v>
      </c>
      <c r="B1097" t="s">
        <v>687</v>
      </c>
      <c r="C1097" s="53" t="s">
        <v>1309</v>
      </c>
      <c r="D1097" t="s">
        <v>1329</v>
      </c>
      <c r="E1097" t="s">
        <v>231</v>
      </c>
      <c r="F1097">
        <v>6587</v>
      </c>
    </row>
    <row r="1098" spans="1:6" x14ac:dyDescent="0.25">
      <c r="A1098">
        <v>2401909</v>
      </c>
      <c r="B1098" t="s">
        <v>687</v>
      </c>
      <c r="C1098" s="53" t="s">
        <v>1309</v>
      </c>
      <c r="D1098" t="s">
        <v>1330</v>
      </c>
      <c r="E1098" t="s">
        <v>251</v>
      </c>
      <c r="F1098">
        <v>3608</v>
      </c>
    </row>
    <row r="1099" spans="1:6" x14ac:dyDescent="0.25">
      <c r="A1099">
        <v>2402006</v>
      </c>
      <c r="B1099" t="s">
        <v>687</v>
      </c>
      <c r="C1099" s="53" t="s">
        <v>1309</v>
      </c>
      <c r="D1099" t="s">
        <v>1331</v>
      </c>
      <c r="E1099" t="s">
        <v>233</v>
      </c>
      <c r="F1099">
        <v>67259</v>
      </c>
    </row>
    <row r="1100" spans="1:6" x14ac:dyDescent="0.25">
      <c r="A1100">
        <v>2402105</v>
      </c>
      <c r="B1100" t="s">
        <v>687</v>
      </c>
      <c r="C1100" s="53" t="s">
        <v>1309</v>
      </c>
      <c r="D1100" t="s">
        <v>1332</v>
      </c>
      <c r="E1100" t="s">
        <v>235</v>
      </c>
      <c r="F1100">
        <v>11066</v>
      </c>
    </row>
    <row r="1101" spans="1:6" x14ac:dyDescent="0.25">
      <c r="A1101">
        <v>2402204</v>
      </c>
      <c r="B1101" t="s">
        <v>687</v>
      </c>
      <c r="C1101" s="53" t="s">
        <v>1309</v>
      </c>
      <c r="D1101" t="s">
        <v>1333</v>
      </c>
      <c r="E1101" t="s">
        <v>227</v>
      </c>
      <c r="F1101">
        <v>33623</v>
      </c>
    </row>
    <row r="1102" spans="1:6" x14ac:dyDescent="0.25">
      <c r="A1102">
        <v>2402303</v>
      </c>
      <c r="B1102" t="s">
        <v>687</v>
      </c>
      <c r="C1102" s="53" t="s">
        <v>1309</v>
      </c>
      <c r="D1102" t="s">
        <v>1334</v>
      </c>
      <c r="E1102" t="s">
        <v>227</v>
      </c>
      <c r="F1102">
        <v>20564</v>
      </c>
    </row>
    <row r="1103" spans="1:6" x14ac:dyDescent="0.25">
      <c r="A1103">
        <v>2402402</v>
      </c>
      <c r="B1103" t="s">
        <v>687</v>
      </c>
      <c r="C1103" s="53" t="s">
        <v>1309</v>
      </c>
      <c r="D1103" t="s">
        <v>1335</v>
      </c>
      <c r="E1103" t="s">
        <v>231</v>
      </c>
      <c r="F1103">
        <v>8045</v>
      </c>
    </row>
    <row r="1104" spans="1:6" x14ac:dyDescent="0.25">
      <c r="A1104">
        <v>2402501</v>
      </c>
      <c r="B1104" t="s">
        <v>687</v>
      </c>
      <c r="C1104" s="53" t="s">
        <v>1309</v>
      </c>
      <c r="D1104" t="s">
        <v>1336</v>
      </c>
      <c r="E1104" t="s">
        <v>235</v>
      </c>
      <c r="F1104">
        <v>10760</v>
      </c>
    </row>
    <row r="1105" spans="1:6" x14ac:dyDescent="0.25">
      <c r="A1105">
        <v>2402600</v>
      </c>
      <c r="B1105" t="s">
        <v>687</v>
      </c>
      <c r="C1105" s="53" t="s">
        <v>1309</v>
      </c>
      <c r="D1105" t="s">
        <v>1337</v>
      </c>
      <c r="E1105" t="s">
        <v>233</v>
      </c>
      <c r="F1105">
        <v>72878</v>
      </c>
    </row>
    <row r="1106" spans="1:6" x14ac:dyDescent="0.25">
      <c r="A1106">
        <v>2402709</v>
      </c>
      <c r="B1106" t="s">
        <v>687</v>
      </c>
      <c r="C1106" s="53" t="s">
        <v>1309</v>
      </c>
      <c r="D1106" t="s">
        <v>1338</v>
      </c>
      <c r="E1106" t="s">
        <v>235</v>
      </c>
      <c r="F1106">
        <v>11318</v>
      </c>
    </row>
    <row r="1107" spans="1:6" x14ac:dyDescent="0.25">
      <c r="A1107">
        <v>2402808</v>
      </c>
      <c r="B1107" t="s">
        <v>687</v>
      </c>
      <c r="C1107" s="53" t="s">
        <v>1309</v>
      </c>
      <c r="D1107" t="s">
        <v>1339</v>
      </c>
      <c r="E1107" t="s">
        <v>231</v>
      </c>
      <c r="F1107">
        <v>5587</v>
      </c>
    </row>
    <row r="1108" spans="1:6" x14ac:dyDescent="0.25">
      <c r="A1108">
        <v>2402907</v>
      </c>
      <c r="B1108" t="s">
        <v>687</v>
      </c>
      <c r="C1108" s="53" t="s">
        <v>1309</v>
      </c>
      <c r="D1108" t="s">
        <v>1340</v>
      </c>
      <c r="E1108" t="s">
        <v>251</v>
      </c>
      <c r="F1108">
        <v>4963</v>
      </c>
    </row>
    <row r="1109" spans="1:6" x14ac:dyDescent="0.25">
      <c r="A1109">
        <v>2403004</v>
      </c>
      <c r="B1109" t="s">
        <v>687</v>
      </c>
      <c r="C1109" s="53" t="s">
        <v>1309</v>
      </c>
      <c r="D1109" t="s">
        <v>1341</v>
      </c>
      <c r="E1109" t="s">
        <v>231</v>
      </c>
      <c r="F1109">
        <v>8164</v>
      </c>
    </row>
    <row r="1110" spans="1:6" x14ac:dyDescent="0.25">
      <c r="A1110">
        <v>2403103</v>
      </c>
      <c r="B1110" t="s">
        <v>687</v>
      </c>
      <c r="C1110" s="53" t="s">
        <v>1309</v>
      </c>
      <c r="D1110" t="s">
        <v>1342</v>
      </c>
      <c r="E1110" t="s">
        <v>227</v>
      </c>
      <c r="F1110">
        <v>44887</v>
      </c>
    </row>
    <row r="1111" spans="1:6" x14ac:dyDescent="0.25">
      <c r="A1111">
        <v>2403202</v>
      </c>
      <c r="B1111" t="s">
        <v>687</v>
      </c>
      <c r="C1111" s="53" t="s">
        <v>1309</v>
      </c>
      <c r="D1111" t="s">
        <v>1343</v>
      </c>
      <c r="E1111" t="s">
        <v>231</v>
      </c>
      <c r="F1111">
        <v>7184</v>
      </c>
    </row>
    <row r="1112" spans="1:6" x14ac:dyDescent="0.25">
      <c r="A1112">
        <v>2403251</v>
      </c>
      <c r="B1112" t="s">
        <v>687</v>
      </c>
      <c r="C1112" s="53" t="s">
        <v>1309</v>
      </c>
      <c r="D1112" t="s">
        <v>1344</v>
      </c>
      <c r="E1112" t="s">
        <v>229</v>
      </c>
      <c r="F1112">
        <v>242384</v>
      </c>
    </row>
    <row r="1113" spans="1:6" x14ac:dyDescent="0.25">
      <c r="A1113">
        <v>2403301</v>
      </c>
      <c r="B1113" t="s">
        <v>687</v>
      </c>
      <c r="C1113" s="53" t="s">
        <v>1309</v>
      </c>
      <c r="D1113" t="s">
        <v>1345</v>
      </c>
      <c r="E1113" t="s">
        <v>231</v>
      </c>
      <c r="F1113">
        <v>5593</v>
      </c>
    </row>
    <row r="1114" spans="1:6" x14ac:dyDescent="0.25">
      <c r="A1114">
        <v>2403400</v>
      </c>
      <c r="B1114" t="s">
        <v>687</v>
      </c>
      <c r="C1114" s="53" t="s">
        <v>1309</v>
      </c>
      <c r="D1114" t="s">
        <v>1346</v>
      </c>
      <c r="E1114" t="s">
        <v>231</v>
      </c>
      <c r="F1114">
        <v>6087</v>
      </c>
    </row>
    <row r="1115" spans="1:6" x14ac:dyDescent="0.25">
      <c r="A1115">
        <v>2403509</v>
      </c>
      <c r="B1115" t="s">
        <v>687</v>
      </c>
      <c r="C1115" s="53" t="s">
        <v>1309</v>
      </c>
      <c r="D1115" t="s">
        <v>1347</v>
      </c>
      <c r="E1115" t="s">
        <v>235</v>
      </c>
      <c r="F1115">
        <v>10727</v>
      </c>
    </row>
    <row r="1116" spans="1:6" x14ac:dyDescent="0.25">
      <c r="A1116">
        <v>2403608</v>
      </c>
      <c r="B1116" t="s">
        <v>687</v>
      </c>
      <c r="C1116" s="53" t="s">
        <v>1309</v>
      </c>
      <c r="D1116" t="s">
        <v>1348</v>
      </c>
      <c r="E1116" t="s">
        <v>227</v>
      </c>
      <c r="F1116">
        <v>27525</v>
      </c>
    </row>
    <row r="1117" spans="1:6" x14ac:dyDescent="0.25">
      <c r="A1117">
        <v>2403707</v>
      </c>
      <c r="B1117" t="s">
        <v>687</v>
      </c>
      <c r="C1117" s="53" t="s">
        <v>1309</v>
      </c>
      <c r="D1117" t="s">
        <v>1349</v>
      </c>
      <c r="E1117" t="s">
        <v>231</v>
      </c>
      <c r="F1117">
        <v>6013</v>
      </c>
    </row>
    <row r="1118" spans="1:6" x14ac:dyDescent="0.25">
      <c r="A1118">
        <v>2403756</v>
      </c>
      <c r="B1118" t="s">
        <v>687</v>
      </c>
      <c r="C1118" s="53" t="s">
        <v>1309</v>
      </c>
      <c r="D1118" t="s">
        <v>1350</v>
      </c>
      <c r="E1118" t="s">
        <v>251</v>
      </c>
      <c r="F1118">
        <v>3037</v>
      </c>
    </row>
    <row r="1119" spans="1:6" x14ac:dyDescent="0.25">
      <c r="A1119">
        <v>2403806</v>
      </c>
      <c r="B1119" t="s">
        <v>687</v>
      </c>
      <c r="C1119" s="53" t="s">
        <v>1309</v>
      </c>
      <c r="D1119" t="s">
        <v>1351</v>
      </c>
      <c r="E1119" t="s">
        <v>231</v>
      </c>
      <c r="F1119">
        <v>9254</v>
      </c>
    </row>
    <row r="1120" spans="1:6" x14ac:dyDescent="0.25">
      <c r="A1120">
        <v>2403905</v>
      </c>
      <c r="B1120" t="s">
        <v>687</v>
      </c>
      <c r="C1120" s="53" t="s">
        <v>1309</v>
      </c>
      <c r="D1120" t="s">
        <v>1352</v>
      </c>
      <c r="E1120" t="s">
        <v>251</v>
      </c>
      <c r="F1120">
        <v>2909</v>
      </c>
    </row>
    <row r="1121" spans="1:6" x14ac:dyDescent="0.25">
      <c r="A1121">
        <v>2404002</v>
      </c>
      <c r="B1121" t="s">
        <v>687</v>
      </c>
      <c r="C1121" s="53" t="s">
        <v>1309</v>
      </c>
      <c r="D1121" t="s">
        <v>1353</v>
      </c>
      <c r="E1121" t="s">
        <v>251</v>
      </c>
      <c r="F1121">
        <v>4228</v>
      </c>
    </row>
    <row r="1122" spans="1:6" x14ac:dyDescent="0.25">
      <c r="A1122">
        <v>2404101</v>
      </c>
      <c r="B1122" t="s">
        <v>687</v>
      </c>
      <c r="C1122" s="53" t="s">
        <v>1309</v>
      </c>
      <c r="D1122" t="s">
        <v>1354</v>
      </c>
      <c r="E1122" t="s">
        <v>251</v>
      </c>
      <c r="F1122">
        <v>2584</v>
      </c>
    </row>
    <row r="1123" spans="1:6" x14ac:dyDescent="0.25">
      <c r="A1123">
        <v>2404200</v>
      </c>
      <c r="B1123" t="s">
        <v>687</v>
      </c>
      <c r="C1123" s="53" t="s">
        <v>1309</v>
      </c>
      <c r="D1123" t="s">
        <v>1355</v>
      </c>
      <c r="E1123" t="s">
        <v>227</v>
      </c>
      <c r="F1123">
        <v>25292</v>
      </c>
    </row>
    <row r="1124" spans="1:6" x14ac:dyDescent="0.25">
      <c r="A1124">
        <v>2404309</v>
      </c>
      <c r="B1124" t="s">
        <v>687</v>
      </c>
      <c r="C1124" s="53" t="s">
        <v>1309</v>
      </c>
      <c r="D1124" t="s">
        <v>1356</v>
      </c>
      <c r="E1124" t="s">
        <v>235</v>
      </c>
      <c r="F1124">
        <v>13048</v>
      </c>
    </row>
    <row r="1125" spans="1:6" x14ac:dyDescent="0.25">
      <c r="A1125">
        <v>2404408</v>
      </c>
      <c r="B1125" t="s">
        <v>687</v>
      </c>
      <c r="C1125" s="53" t="s">
        <v>1309</v>
      </c>
      <c r="D1125" t="s">
        <v>1357</v>
      </c>
      <c r="E1125" t="s">
        <v>235</v>
      </c>
      <c r="F1125">
        <v>10197</v>
      </c>
    </row>
    <row r="1126" spans="1:6" x14ac:dyDescent="0.25">
      <c r="A1126">
        <v>2404507</v>
      </c>
      <c r="B1126" t="s">
        <v>687</v>
      </c>
      <c r="C1126" s="53" t="s">
        <v>1309</v>
      </c>
      <c r="D1126" t="s">
        <v>1358</v>
      </c>
      <c r="E1126" t="s">
        <v>235</v>
      </c>
      <c r="F1126">
        <v>14633</v>
      </c>
    </row>
    <row r="1127" spans="1:6" x14ac:dyDescent="0.25">
      <c r="A1127">
        <v>2404606</v>
      </c>
      <c r="B1127" t="s">
        <v>687</v>
      </c>
      <c r="C1127" s="53" t="s">
        <v>1309</v>
      </c>
      <c r="D1127" t="s">
        <v>1359</v>
      </c>
      <c r="E1127" t="s">
        <v>235</v>
      </c>
      <c r="F1127">
        <v>13400</v>
      </c>
    </row>
    <row r="1128" spans="1:6" x14ac:dyDescent="0.25">
      <c r="A1128">
        <v>2404705</v>
      </c>
      <c r="B1128" t="s">
        <v>687</v>
      </c>
      <c r="C1128" s="53" t="s">
        <v>1309</v>
      </c>
      <c r="D1128" t="s">
        <v>1360</v>
      </c>
      <c r="E1128" t="s">
        <v>235</v>
      </c>
      <c r="F1128">
        <v>15147</v>
      </c>
    </row>
    <row r="1129" spans="1:6" x14ac:dyDescent="0.25">
      <c r="A1129">
        <v>2404804</v>
      </c>
      <c r="B1129" t="s">
        <v>687</v>
      </c>
      <c r="C1129" s="53" t="s">
        <v>1309</v>
      </c>
      <c r="D1129" t="s">
        <v>1361</v>
      </c>
      <c r="E1129" t="s">
        <v>251</v>
      </c>
      <c r="F1129">
        <v>2221</v>
      </c>
    </row>
    <row r="1130" spans="1:6" x14ac:dyDescent="0.25">
      <c r="A1130">
        <v>2404853</v>
      </c>
      <c r="B1130" t="s">
        <v>687</v>
      </c>
      <c r="C1130" s="53" t="s">
        <v>1309</v>
      </c>
      <c r="D1130" t="s">
        <v>1362</v>
      </c>
      <c r="E1130" t="s">
        <v>231</v>
      </c>
      <c r="F1130">
        <v>7457</v>
      </c>
    </row>
    <row r="1131" spans="1:6" x14ac:dyDescent="0.25">
      <c r="A1131">
        <v>2404903</v>
      </c>
      <c r="B1131" t="s">
        <v>687</v>
      </c>
      <c r="C1131" s="53" t="s">
        <v>1309</v>
      </c>
      <c r="D1131" t="s">
        <v>1363</v>
      </c>
      <c r="E1131" t="s">
        <v>231</v>
      </c>
      <c r="F1131">
        <v>5878</v>
      </c>
    </row>
    <row r="1132" spans="1:6" x14ac:dyDescent="0.25">
      <c r="A1132">
        <v>2405009</v>
      </c>
      <c r="B1132" t="s">
        <v>687</v>
      </c>
      <c r="C1132" s="53" t="s">
        <v>1309</v>
      </c>
      <c r="D1132" t="s">
        <v>1364</v>
      </c>
      <c r="E1132" t="s">
        <v>231</v>
      </c>
      <c r="F1132">
        <v>8827</v>
      </c>
    </row>
    <row r="1133" spans="1:6" x14ac:dyDescent="0.25">
      <c r="A1133">
        <v>2405108</v>
      </c>
      <c r="B1133" t="s">
        <v>687</v>
      </c>
      <c r="C1133" s="53" t="s">
        <v>1309</v>
      </c>
      <c r="D1133" t="s">
        <v>1365</v>
      </c>
      <c r="E1133" t="s">
        <v>231</v>
      </c>
      <c r="F1133">
        <v>6898</v>
      </c>
    </row>
    <row r="1134" spans="1:6" x14ac:dyDescent="0.25">
      <c r="A1134">
        <v>2405207</v>
      </c>
      <c r="B1134" t="s">
        <v>687</v>
      </c>
      <c r="C1134" s="53" t="s">
        <v>1309</v>
      </c>
      <c r="D1134" t="s">
        <v>1366</v>
      </c>
      <c r="E1134" t="s">
        <v>231</v>
      </c>
      <c r="F1134">
        <v>5419</v>
      </c>
    </row>
    <row r="1135" spans="1:6" x14ac:dyDescent="0.25">
      <c r="A1135">
        <v>2405306</v>
      </c>
      <c r="B1135" t="s">
        <v>687</v>
      </c>
      <c r="C1135" s="53" t="s">
        <v>1309</v>
      </c>
      <c r="D1135" t="s">
        <v>1367</v>
      </c>
      <c r="E1135" t="s">
        <v>231</v>
      </c>
      <c r="F1135">
        <v>9879</v>
      </c>
    </row>
    <row r="1136" spans="1:6" x14ac:dyDescent="0.25">
      <c r="A1136">
        <v>2405405</v>
      </c>
      <c r="B1136" t="s">
        <v>687</v>
      </c>
      <c r="C1136" s="53" t="s">
        <v>1309</v>
      </c>
      <c r="D1136" t="s">
        <v>1368</v>
      </c>
      <c r="E1136" t="s">
        <v>231</v>
      </c>
      <c r="F1136">
        <v>5366</v>
      </c>
    </row>
    <row r="1137" spans="1:6" x14ac:dyDescent="0.25">
      <c r="A1137">
        <v>2405504</v>
      </c>
      <c r="B1137" t="s">
        <v>687</v>
      </c>
      <c r="C1137" s="53" t="s">
        <v>1309</v>
      </c>
      <c r="D1137" t="s">
        <v>1369</v>
      </c>
      <c r="E1137" t="s">
        <v>251</v>
      </c>
      <c r="F1137">
        <v>2669</v>
      </c>
    </row>
    <row r="1138" spans="1:6" x14ac:dyDescent="0.25">
      <c r="A1138">
        <v>2405603</v>
      </c>
      <c r="B1138" t="s">
        <v>687</v>
      </c>
      <c r="C1138" s="53" t="s">
        <v>1309</v>
      </c>
      <c r="D1138" t="s">
        <v>1370</v>
      </c>
      <c r="E1138" t="s">
        <v>235</v>
      </c>
      <c r="F1138">
        <v>14606</v>
      </c>
    </row>
    <row r="1139" spans="1:6" x14ac:dyDescent="0.25">
      <c r="A1139">
        <v>2405702</v>
      </c>
      <c r="B1139" t="s">
        <v>687</v>
      </c>
      <c r="C1139" s="53" t="s">
        <v>1309</v>
      </c>
      <c r="D1139" t="s">
        <v>1371</v>
      </c>
      <c r="E1139" t="s">
        <v>235</v>
      </c>
      <c r="F1139">
        <v>12553</v>
      </c>
    </row>
    <row r="1140" spans="1:6" x14ac:dyDescent="0.25">
      <c r="A1140">
        <v>2405801</v>
      </c>
      <c r="B1140" t="s">
        <v>687</v>
      </c>
      <c r="C1140" s="53" t="s">
        <v>1309</v>
      </c>
      <c r="D1140" t="s">
        <v>1372</v>
      </c>
      <c r="E1140" t="s">
        <v>227</v>
      </c>
      <c r="F1140">
        <v>34585</v>
      </c>
    </row>
    <row r="1141" spans="1:6" x14ac:dyDescent="0.25">
      <c r="A1141">
        <v>2405900</v>
      </c>
      <c r="B1141" t="s">
        <v>687</v>
      </c>
      <c r="C1141" s="53" t="s">
        <v>1309</v>
      </c>
      <c r="D1141" t="s">
        <v>1373</v>
      </c>
      <c r="E1141" t="s">
        <v>251</v>
      </c>
      <c r="F1141">
        <v>2691</v>
      </c>
    </row>
    <row r="1142" spans="1:6" x14ac:dyDescent="0.25">
      <c r="A1142">
        <v>2406007</v>
      </c>
      <c r="B1142" t="s">
        <v>687</v>
      </c>
      <c r="C1142" s="53" t="s">
        <v>1309</v>
      </c>
      <c r="D1142" t="s">
        <v>1374</v>
      </c>
      <c r="E1142" t="s">
        <v>231</v>
      </c>
      <c r="F1142">
        <v>6049</v>
      </c>
    </row>
    <row r="1143" spans="1:6" x14ac:dyDescent="0.25">
      <c r="A1143">
        <v>2406106</v>
      </c>
      <c r="B1143" t="s">
        <v>687</v>
      </c>
      <c r="C1143" s="53" t="s">
        <v>1309</v>
      </c>
      <c r="D1143" t="s">
        <v>1375</v>
      </c>
      <c r="E1143" t="s">
        <v>235</v>
      </c>
      <c r="F1143">
        <v>18450</v>
      </c>
    </row>
    <row r="1144" spans="1:6" x14ac:dyDescent="0.25">
      <c r="A1144">
        <v>2406155</v>
      </c>
      <c r="B1144" t="s">
        <v>687</v>
      </c>
      <c r="C1144" s="53" t="s">
        <v>1309</v>
      </c>
      <c r="D1144" t="s">
        <v>1376</v>
      </c>
      <c r="E1144" t="s">
        <v>251</v>
      </c>
      <c r="F1144">
        <v>3851</v>
      </c>
    </row>
    <row r="1145" spans="1:6" x14ac:dyDescent="0.25">
      <c r="A1145">
        <v>2406205</v>
      </c>
      <c r="B1145" t="s">
        <v>687</v>
      </c>
      <c r="C1145" s="53" t="s">
        <v>1309</v>
      </c>
      <c r="D1145" t="s">
        <v>1377</v>
      </c>
      <c r="E1145" t="s">
        <v>231</v>
      </c>
      <c r="F1145">
        <v>6692</v>
      </c>
    </row>
    <row r="1146" spans="1:6" x14ac:dyDescent="0.25">
      <c r="A1146">
        <v>2406304</v>
      </c>
      <c r="B1146" t="s">
        <v>687</v>
      </c>
      <c r="C1146" s="53" t="s">
        <v>1309</v>
      </c>
      <c r="D1146" t="s">
        <v>1378</v>
      </c>
      <c r="E1146" t="s">
        <v>231</v>
      </c>
      <c r="F1146">
        <v>7478</v>
      </c>
    </row>
    <row r="1147" spans="1:6" x14ac:dyDescent="0.25">
      <c r="A1147">
        <v>2406403</v>
      </c>
      <c r="B1147" t="s">
        <v>687</v>
      </c>
      <c r="C1147" s="53" t="s">
        <v>1309</v>
      </c>
      <c r="D1147" t="s">
        <v>1379</v>
      </c>
      <c r="E1147" t="s">
        <v>251</v>
      </c>
      <c r="F1147">
        <v>2765</v>
      </c>
    </row>
    <row r="1148" spans="1:6" x14ac:dyDescent="0.25">
      <c r="A1148">
        <v>2406502</v>
      </c>
      <c r="B1148" t="s">
        <v>687</v>
      </c>
      <c r="C1148" s="53" t="s">
        <v>1309</v>
      </c>
      <c r="D1148" t="s">
        <v>1380</v>
      </c>
      <c r="E1148" t="s">
        <v>235</v>
      </c>
      <c r="F1148">
        <v>15274</v>
      </c>
    </row>
    <row r="1149" spans="1:6" x14ac:dyDescent="0.25">
      <c r="A1149">
        <v>2406601</v>
      </c>
      <c r="B1149" t="s">
        <v>687</v>
      </c>
      <c r="C1149" s="53" t="s">
        <v>1309</v>
      </c>
      <c r="D1149" t="s">
        <v>1381</v>
      </c>
      <c r="E1149" t="s">
        <v>231</v>
      </c>
      <c r="F1149">
        <v>8142</v>
      </c>
    </row>
    <row r="1150" spans="1:6" x14ac:dyDescent="0.25">
      <c r="A1150">
        <v>2406700</v>
      </c>
      <c r="B1150" t="s">
        <v>687</v>
      </c>
      <c r="C1150" s="53" t="s">
        <v>1309</v>
      </c>
      <c r="D1150" t="s">
        <v>1382</v>
      </c>
      <c r="E1150" t="s">
        <v>235</v>
      </c>
      <c r="F1150">
        <v>11151</v>
      </c>
    </row>
    <row r="1151" spans="1:6" x14ac:dyDescent="0.25">
      <c r="A1151">
        <v>2406809</v>
      </c>
      <c r="B1151" t="s">
        <v>687</v>
      </c>
      <c r="C1151" s="53" t="s">
        <v>1309</v>
      </c>
      <c r="D1151" t="s">
        <v>1383</v>
      </c>
      <c r="E1151" t="s">
        <v>251</v>
      </c>
      <c r="F1151">
        <v>4803</v>
      </c>
    </row>
    <row r="1152" spans="1:6" x14ac:dyDescent="0.25">
      <c r="A1152">
        <v>2406908</v>
      </c>
      <c r="B1152" t="s">
        <v>687</v>
      </c>
      <c r="C1152" s="53" t="s">
        <v>1309</v>
      </c>
      <c r="D1152" t="s">
        <v>1384</v>
      </c>
      <c r="E1152" t="s">
        <v>251</v>
      </c>
      <c r="F1152">
        <v>3933</v>
      </c>
    </row>
    <row r="1153" spans="1:6" x14ac:dyDescent="0.25">
      <c r="A1153">
        <v>2407005</v>
      </c>
      <c r="B1153" t="s">
        <v>687</v>
      </c>
      <c r="C1153" s="53" t="s">
        <v>1309</v>
      </c>
      <c r="D1153" t="s">
        <v>1385</v>
      </c>
      <c r="E1153" t="s">
        <v>235</v>
      </c>
      <c r="F1153">
        <v>10129</v>
      </c>
    </row>
    <row r="1154" spans="1:6" x14ac:dyDescent="0.25">
      <c r="A1154">
        <v>2407104</v>
      </c>
      <c r="B1154" t="s">
        <v>687</v>
      </c>
      <c r="C1154" s="53" t="s">
        <v>1309</v>
      </c>
      <c r="D1154" t="s">
        <v>1386</v>
      </c>
      <c r="E1154" t="s">
        <v>233</v>
      </c>
      <c r="F1154">
        <v>78021</v>
      </c>
    </row>
    <row r="1155" spans="1:6" x14ac:dyDescent="0.25">
      <c r="A1155">
        <v>2407203</v>
      </c>
      <c r="B1155" t="s">
        <v>687</v>
      </c>
      <c r="C1155" s="53" t="s">
        <v>1309</v>
      </c>
      <c r="D1155" t="s">
        <v>1387</v>
      </c>
      <c r="E1155" t="s">
        <v>227</v>
      </c>
      <c r="F1155">
        <v>31318</v>
      </c>
    </row>
    <row r="1156" spans="1:6" x14ac:dyDescent="0.25">
      <c r="A1156">
        <v>2407252</v>
      </c>
      <c r="B1156" t="s">
        <v>687</v>
      </c>
      <c r="C1156" s="53" t="s">
        <v>1309</v>
      </c>
      <c r="D1156" t="s">
        <v>1388</v>
      </c>
      <c r="E1156" t="s">
        <v>251</v>
      </c>
      <c r="F1156">
        <v>3906</v>
      </c>
    </row>
    <row r="1157" spans="1:6" x14ac:dyDescent="0.25">
      <c r="A1157">
        <v>2407302</v>
      </c>
      <c r="B1157" t="s">
        <v>687</v>
      </c>
      <c r="C1157" s="53" t="s">
        <v>1309</v>
      </c>
      <c r="D1157" t="s">
        <v>1389</v>
      </c>
      <c r="E1157" t="s">
        <v>231</v>
      </c>
      <c r="F1157">
        <v>8499</v>
      </c>
    </row>
    <row r="1158" spans="1:6" x14ac:dyDescent="0.25">
      <c r="A1158">
        <v>2407401</v>
      </c>
      <c r="B1158" t="s">
        <v>687</v>
      </c>
      <c r="C1158" s="53" t="s">
        <v>1309</v>
      </c>
      <c r="D1158" t="s">
        <v>1390</v>
      </c>
      <c r="E1158" t="s">
        <v>231</v>
      </c>
      <c r="F1158">
        <v>8706</v>
      </c>
    </row>
    <row r="1159" spans="1:6" x14ac:dyDescent="0.25">
      <c r="A1159">
        <v>2407500</v>
      </c>
      <c r="B1159" t="s">
        <v>687</v>
      </c>
      <c r="C1159" s="53" t="s">
        <v>1309</v>
      </c>
      <c r="D1159" t="s">
        <v>1391</v>
      </c>
      <c r="E1159" t="s">
        <v>235</v>
      </c>
      <c r="F1159">
        <v>11831</v>
      </c>
    </row>
    <row r="1160" spans="1:6" x14ac:dyDescent="0.25">
      <c r="A1160">
        <v>2407609</v>
      </c>
      <c r="B1160" t="s">
        <v>687</v>
      </c>
      <c r="C1160" s="53" t="s">
        <v>1309</v>
      </c>
      <c r="D1160" t="s">
        <v>1392</v>
      </c>
      <c r="E1160" t="s">
        <v>251</v>
      </c>
      <c r="F1160">
        <v>4530</v>
      </c>
    </row>
    <row r="1161" spans="1:6" x14ac:dyDescent="0.25">
      <c r="A1161">
        <v>2407708</v>
      </c>
      <c r="B1161" t="s">
        <v>687</v>
      </c>
      <c r="C1161" s="53" t="s">
        <v>1309</v>
      </c>
      <c r="D1161" t="s">
        <v>1393</v>
      </c>
      <c r="E1161" t="s">
        <v>235</v>
      </c>
      <c r="F1161">
        <v>11572</v>
      </c>
    </row>
    <row r="1162" spans="1:6" x14ac:dyDescent="0.25">
      <c r="A1162">
        <v>2407807</v>
      </c>
      <c r="B1162" t="s">
        <v>687</v>
      </c>
      <c r="C1162" s="53" t="s">
        <v>1309</v>
      </c>
      <c r="D1162" t="s">
        <v>462</v>
      </c>
      <c r="E1162" t="s">
        <v>227</v>
      </c>
      <c r="F1162">
        <v>22155</v>
      </c>
    </row>
    <row r="1163" spans="1:6" x14ac:dyDescent="0.25">
      <c r="A1163">
        <v>2407906</v>
      </c>
      <c r="B1163" t="s">
        <v>687</v>
      </c>
      <c r="C1163" s="53" t="s">
        <v>1309</v>
      </c>
      <c r="D1163" t="s">
        <v>1394</v>
      </c>
      <c r="E1163" t="s">
        <v>251</v>
      </c>
      <c r="F1163">
        <v>2219</v>
      </c>
    </row>
    <row r="1164" spans="1:6" x14ac:dyDescent="0.25">
      <c r="A1164">
        <v>2408003</v>
      </c>
      <c r="B1164" t="s">
        <v>687</v>
      </c>
      <c r="C1164" s="53" t="s">
        <v>1309</v>
      </c>
      <c r="D1164" t="s">
        <v>1395</v>
      </c>
      <c r="E1164" t="s">
        <v>229</v>
      </c>
      <c r="F1164">
        <v>288162</v>
      </c>
    </row>
    <row r="1165" spans="1:6" x14ac:dyDescent="0.25">
      <c r="A1165">
        <v>2408102</v>
      </c>
      <c r="B1165" t="s">
        <v>687</v>
      </c>
      <c r="C1165" s="53" t="s">
        <v>1309</v>
      </c>
      <c r="D1165" t="s">
        <v>1396</v>
      </c>
      <c r="E1165" t="s">
        <v>248</v>
      </c>
      <c r="F1165">
        <v>869954</v>
      </c>
    </row>
    <row r="1166" spans="1:6" x14ac:dyDescent="0.25">
      <c r="A1166">
        <v>2408201</v>
      </c>
      <c r="B1166" t="s">
        <v>687</v>
      </c>
      <c r="C1166" s="53" t="s">
        <v>1309</v>
      </c>
      <c r="D1166" t="s">
        <v>1397</v>
      </c>
      <c r="E1166" t="s">
        <v>227</v>
      </c>
      <c r="F1166">
        <v>26606</v>
      </c>
    </row>
    <row r="1167" spans="1:6" x14ac:dyDescent="0.25">
      <c r="A1167">
        <v>2408300</v>
      </c>
      <c r="B1167" t="s">
        <v>687</v>
      </c>
      <c r="C1167" s="53" t="s">
        <v>1309</v>
      </c>
      <c r="D1167" t="s">
        <v>1398</v>
      </c>
      <c r="E1167" t="s">
        <v>227</v>
      </c>
      <c r="F1167">
        <v>37395</v>
      </c>
    </row>
    <row r="1168" spans="1:6" x14ac:dyDescent="0.25">
      <c r="A1168">
        <v>2408409</v>
      </c>
      <c r="B1168" t="s">
        <v>687</v>
      </c>
      <c r="C1168" s="53" t="s">
        <v>1309</v>
      </c>
      <c r="D1168" t="s">
        <v>1399</v>
      </c>
      <c r="E1168" t="s">
        <v>251</v>
      </c>
      <c r="F1168">
        <v>4370</v>
      </c>
    </row>
    <row r="1169" spans="1:6" x14ac:dyDescent="0.25">
      <c r="A1169">
        <v>2408508</v>
      </c>
      <c r="B1169" t="s">
        <v>687</v>
      </c>
      <c r="C1169" s="53" t="s">
        <v>1309</v>
      </c>
      <c r="D1169" t="s">
        <v>1400</v>
      </c>
      <c r="E1169" t="s">
        <v>251</v>
      </c>
      <c r="F1169">
        <v>4871</v>
      </c>
    </row>
    <row r="1170" spans="1:6" x14ac:dyDescent="0.25">
      <c r="A1170">
        <v>2408607</v>
      </c>
      <c r="B1170" t="s">
        <v>687</v>
      </c>
      <c r="C1170" s="53" t="s">
        <v>1309</v>
      </c>
      <c r="D1170" t="s">
        <v>640</v>
      </c>
      <c r="E1170" t="s">
        <v>251</v>
      </c>
      <c r="F1170">
        <v>4222</v>
      </c>
    </row>
    <row r="1171" spans="1:6" x14ac:dyDescent="0.25">
      <c r="A1171">
        <v>2408706</v>
      </c>
      <c r="B1171" t="s">
        <v>687</v>
      </c>
      <c r="C1171" s="53" t="s">
        <v>1309</v>
      </c>
      <c r="D1171" t="s">
        <v>1401</v>
      </c>
      <c r="E1171" t="s">
        <v>251</v>
      </c>
      <c r="F1171">
        <v>3891</v>
      </c>
    </row>
    <row r="1172" spans="1:6" x14ac:dyDescent="0.25">
      <c r="A1172">
        <v>2408805</v>
      </c>
      <c r="B1172" t="s">
        <v>687</v>
      </c>
      <c r="C1172" s="53" t="s">
        <v>1309</v>
      </c>
      <c r="D1172" t="s">
        <v>1402</v>
      </c>
      <c r="E1172" t="s">
        <v>231</v>
      </c>
      <c r="F1172">
        <v>5173</v>
      </c>
    </row>
    <row r="1173" spans="1:6" x14ac:dyDescent="0.25">
      <c r="A1173">
        <v>2408904</v>
      </c>
      <c r="B1173" t="s">
        <v>687</v>
      </c>
      <c r="C1173" s="53" t="s">
        <v>1309</v>
      </c>
      <c r="D1173" t="s">
        <v>1403</v>
      </c>
      <c r="E1173" t="s">
        <v>227</v>
      </c>
      <c r="F1173">
        <v>21483</v>
      </c>
    </row>
    <row r="1174" spans="1:6" x14ac:dyDescent="0.25">
      <c r="A1174">
        <v>2408953</v>
      </c>
      <c r="B1174" t="s">
        <v>687</v>
      </c>
      <c r="C1174" s="53" t="s">
        <v>1309</v>
      </c>
      <c r="D1174" t="s">
        <v>1404</v>
      </c>
      <c r="E1174" t="s">
        <v>235</v>
      </c>
      <c r="F1174">
        <v>10758</v>
      </c>
    </row>
    <row r="1175" spans="1:6" x14ac:dyDescent="0.25">
      <c r="A1175">
        <v>2409100</v>
      </c>
      <c r="B1175" t="s">
        <v>687</v>
      </c>
      <c r="C1175" s="53" t="s">
        <v>1309</v>
      </c>
      <c r="D1175" t="s">
        <v>1405</v>
      </c>
      <c r="E1175" t="s">
        <v>235</v>
      </c>
      <c r="F1175">
        <v>12655</v>
      </c>
    </row>
    <row r="1176" spans="1:6" x14ac:dyDescent="0.25">
      <c r="A1176">
        <v>2409209</v>
      </c>
      <c r="B1176" t="s">
        <v>687</v>
      </c>
      <c r="C1176" s="53" t="s">
        <v>1309</v>
      </c>
      <c r="D1176" t="s">
        <v>1406</v>
      </c>
      <c r="E1176" t="s">
        <v>251</v>
      </c>
      <c r="F1176">
        <v>3075</v>
      </c>
    </row>
    <row r="1177" spans="1:6" x14ac:dyDescent="0.25">
      <c r="A1177">
        <v>2409308</v>
      </c>
      <c r="B1177" t="s">
        <v>687</v>
      </c>
      <c r="C1177" s="53" t="s">
        <v>1309</v>
      </c>
      <c r="D1177" t="s">
        <v>1407</v>
      </c>
      <c r="E1177" t="s">
        <v>235</v>
      </c>
      <c r="F1177">
        <v>12706</v>
      </c>
    </row>
    <row r="1178" spans="1:6" x14ac:dyDescent="0.25">
      <c r="A1178">
        <v>2409332</v>
      </c>
      <c r="B1178" t="s">
        <v>687</v>
      </c>
      <c r="C1178" s="53" t="s">
        <v>1309</v>
      </c>
      <c r="D1178" t="s">
        <v>1408</v>
      </c>
      <c r="E1178" t="s">
        <v>231</v>
      </c>
      <c r="F1178">
        <v>5341</v>
      </c>
    </row>
    <row r="1179" spans="1:6" x14ac:dyDescent="0.25">
      <c r="A1179">
        <v>2409407</v>
      </c>
      <c r="B1179" t="s">
        <v>687</v>
      </c>
      <c r="C1179" s="53" t="s">
        <v>1309</v>
      </c>
      <c r="D1179" t="s">
        <v>1409</v>
      </c>
      <c r="E1179" t="s">
        <v>227</v>
      </c>
      <c r="F1179">
        <v>29954</v>
      </c>
    </row>
    <row r="1180" spans="1:6" x14ac:dyDescent="0.25">
      <c r="A1180">
        <v>2409506</v>
      </c>
      <c r="B1180" t="s">
        <v>687</v>
      </c>
      <c r="C1180" s="53" t="s">
        <v>1309</v>
      </c>
      <c r="D1180" t="s">
        <v>1410</v>
      </c>
      <c r="E1180" t="s">
        <v>251</v>
      </c>
      <c r="F1180">
        <v>3429</v>
      </c>
    </row>
    <row r="1181" spans="1:6" x14ac:dyDescent="0.25">
      <c r="A1181">
        <v>2409605</v>
      </c>
      <c r="B1181" t="s">
        <v>687</v>
      </c>
      <c r="C1181" s="53" t="s">
        <v>1309</v>
      </c>
      <c r="D1181" t="s">
        <v>1411</v>
      </c>
      <c r="E1181" t="s">
        <v>251</v>
      </c>
      <c r="F1181">
        <v>2568</v>
      </c>
    </row>
    <row r="1182" spans="1:6" x14ac:dyDescent="0.25">
      <c r="A1182">
        <v>2409704</v>
      </c>
      <c r="B1182" t="s">
        <v>687</v>
      </c>
      <c r="C1182" s="53" t="s">
        <v>1309</v>
      </c>
      <c r="D1182" t="s">
        <v>1412</v>
      </c>
      <c r="E1182" t="s">
        <v>231</v>
      </c>
      <c r="F1182">
        <v>7059</v>
      </c>
    </row>
    <row r="1183" spans="1:6" x14ac:dyDescent="0.25">
      <c r="A1183">
        <v>2409803</v>
      </c>
      <c r="B1183" t="s">
        <v>687</v>
      </c>
      <c r="C1183" s="53" t="s">
        <v>1309</v>
      </c>
      <c r="D1183" t="s">
        <v>1413</v>
      </c>
      <c r="E1183" t="s">
        <v>235</v>
      </c>
      <c r="F1183">
        <v>14844</v>
      </c>
    </row>
    <row r="1184" spans="1:6" x14ac:dyDescent="0.25">
      <c r="A1184">
        <v>2409902</v>
      </c>
      <c r="B1184" t="s">
        <v>687</v>
      </c>
      <c r="C1184" s="53" t="s">
        <v>1309</v>
      </c>
      <c r="D1184" t="s">
        <v>1414</v>
      </c>
      <c r="E1184" t="s">
        <v>235</v>
      </c>
      <c r="F1184">
        <v>14751</v>
      </c>
    </row>
    <row r="1185" spans="1:6" x14ac:dyDescent="0.25">
      <c r="A1185">
        <v>2410009</v>
      </c>
      <c r="B1185" t="s">
        <v>687</v>
      </c>
      <c r="C1185" s="53" t="s">
        <v>1309</v>
      </c>
      <c r="D1185" t="s">
        <v>1415</v>
      </c>
      <c r="E1185" t="s">
        <v>251</v>
      </c>
      <c r="F1185">
        <v>3761</v>
      </c>
    </row>
    <row r="1186" spans="1:6" x14ac:dyDescent="0.25">
      <c r="A1186">
        <v>2410108</v>
      </c>
      <c r="B1186" t="s">
        <v>687</v>
      </c>
      <c r="C1186" s="53" t="s">
        <v>1309</v>
      </c>
      <c r="D1186" t="s">
        <v>1416</v>
      </c>
      <c r="E1186" t="s">
        <v>235</v>
      </c>
      <c r="F1186">
        <v>15139</v>
      </c>
    </row>
    <row r="1187" spans="1:6" x14ac:dyDescent="0.25">
      <c r="A1187">
        <v>2410207</v>
      </c>
      <c r="B1187" t="s">
        <v>687</v>
      </c>
      <c r="C1187" s="53" t="s">
        <v>1309</v>
      </c>
      <c r="D1187" t="s">
        <v>1417</v>
      </c>
      <c r="E1187" t="s">
        <v>231</v>
      </c>
      <c r="F1187">
        <v>7811</v>
      </c>
    </row>
    <row r="1188" spans="1:6" x14ac:dyDescent="0.25">
      <c r="A1188">
        <v>2410256</v>
      </c>
      <c r="B1188" t="s">
        <v>687</v>
      </c>
      <c r="C1188" s="53" t="s">
        <v>1309</v>
      </c>
      <c r="D1188" t="s">
        <v>1418</v>
      </c>
      <c r="E1188" t="s">
        <v>231</v>
      </c>
      <c r="F1188">
        <v>5884</v>
      </c>
    </row>
    <row r="1189" spans="1:6" x14ac:dyDescent="0.25">
      <c r="A1189">
        <v>2410306</v>
      </c>
      <c r="B1189" t="s">
        <v>687</v>
      </c>
      <c r="C1189" s="53" t="s">
        <v>1309</v>
      </c>
      <c r="D1189" t="s">
        <v>838</v>
      </c>
      <c r="E1189" t="s">
        <v>231</v>
      </c>
      <c r="F1189">
        <v>9814</v>
      </c>
    </row>
    <row r="1190" spans="1:6" x14ac:dyDescent="0.25">
      <c r="A1190">
        <v>2410405</v>
      </c>
      <c r="B1190" t="s">
        <v>687</v>
      </c>
      <c r="C1190" s="53" t="s">
        <v>1309</v>
      </c>
      <c r="D1190" t="s">
        <v>1419</v>
      </c>
      <c r="E1190" t="s">
        <v>231</v>
      </c>
      <c r="F1190">
        <v>9331</v>
      </c>
    </row>
    <row r="1191" spans="1:6" x14ac:dyDescent="0.25">
      <c r="A1191">
        <v>2410504</v>
      </c>
      <c r="B1191" t="s">
        <v>687</v>
      </c>
      <c r="C1191" s="53" t="s">
        <v>1309</v>
      </c>
      <c r="D1191" t="s">
        <v>1420</v>
      </c>
      <c r="E1191" t="s">
        <v>231</v>
      </c>
      <c r="F1191">
        <v>5040</v>
      </c>
    </row>
    <row r="1192" spans="1:6" x14ac:dyDescent="0.25">
      <c r="A1192">
        <v>2410603</v>
      </c>
      <c r="B1192" t="s">
        <v>687</v>
      </c>
      <c r="C1192" s="53" t="s">
        <v>1309</v>
      </c>
      <c r="D1192" t="s">
        <v>1421</v>
      </c>
      <c r="E1192" t="s">
        <v>251</v>
      </c>
      <c r="F1192">
        <v>3213</v>
      </c>
    </row>
    <row r="1193" spans="1:6" x14ac:dyDescent="0.25">
      <c r="A1193">
        <v>2410702</v>
      </c>
      <c r="B1193" t="s">
        <v>687</v>
      </c>
      <c r="C1193" s="53" t="s">
        <v>1309</v>
      </c>
      <c r="D1193" t="s">
        <v>1422</v>
      </c>
      <c r="E1193" t="s">
        <v>251</v>
      </c>
      <c r="F1193">
        <v>3485</v>
      </c>
    </row>
    <row r="1194" spans="1:6" x14ac:dyDescent="0.25">
      <c r="A1194">
        <v>2410801</v>
      </c>
      <c r="B1194" t="s">
        <v>687</v>
      </c>
      <c r="C1194" s="53" t="s">
        <v>1309</v>
      </c>
      <c r="D1194" t="s">
        <v>1423</v>
      </c>
      <c r="E1194" t="s">
        <v>251</v>
      </c>
      <c r="F1194">
        <v>4278</v>
      </c>
    </row>
    <row r="1195" spans="1:6" x14ac:dyDescent="0.25">
      <c r="A1195">
        <v>2410900</v>
      </c>
      <c r="B1195" t="s">
        <v>687</v>
      </c>
      <c r="C1195" s="53" t="s">
        <v>1309</v>
      </c>
      <c r="D1195" t="s">
        <v>1424</v>
      </c>
      <c r="E1195" t="s">
        <v>231</v>
      </c>
      <c r="F1195">
        <v>7863</v>
      </c>
    </row>
    <row r="1196" spans="1:6" x14ac:dyDescent="0.25">
      <c r="A1196">
        <v>2411007</v>
      </c>
      <c r="B1196" t="s">
        <v>687</v>
      </c>
      <c r="C1196" s="53" t="s">
        <v>1309</v>
      </c>
      <c r="D1196" t="s">
        <v>1425</v>
      </c>
      <c r="E1196" t="s">
        <v>251</v>
      </c>
      <c r="F1196">
        <v>4547</v>
      </c>
    </row>
    <row r="1197" spans="1:6" x14ac:dyDescent="0.25">
      <c r="A1197">
        <v>2411056</v>
      </c>
      <c r="B1197" t="s">
        <v>687</v>
      </c>
      <c r="C1197" s="53" t="s">
        <v>1309</v>
      </c>
      <c r="D1197" t="s">
        <v>1426</v>
      </c>
      <c r="E1197" t="s">
        <v>251</v>
      </c>
      <c r="F1197">
        <v>4019</v>
      </c>
    </row>
    <row r="1198" spans="1:6" x14ac:dyDescent="0.25">
      <c r="A1198">
        <v>2411106</v>
      </c>
      <c r="B1198" t="s">
        <v>687</v>
      </c>
      <c r="C1198" s="53" t="s">
        <v>1309</v>
      </c>
      <c r="D1198" t="s">
        <v>1427</v>
      </c>
      <c r="E1198" t="s">
        <v>251</v>
      </c>
      <c r="F1198">
        <v>3678</v>
      </c>
    </row>
    <row r="1199" spans="1:6" x14ac:dyDescent="0.25">
      <c r="A1199">
        <v>2411205</v>
      </c>
      <c r="B1199" t="s">
        <v>687</v>
      </c>
      <c r="C1199" s="53" t="s">
        <v>1309</v>
      </c>
      <c r="D1199" t="s">
        <v>1428</v>
      </c>
      <c r="E1199" t="s">
        <v>227</v>
      </c>
      <c r="F1199">
        <v>38924</v>
      </c>
    </row>
    <row r="1200" spans="1:6" x14ac:dyDescent="0.25">
      <c r="A1200">
        <v>2411403</v>
      </c>
      <c r="B1200" t="s">
        <v>687</v>
      </c>
      <c r="C1200" s="53" t="s">
        <v>1309</v>
      </c>
      <c r="D1200" t="s">
        <v>1429</v>
      </c>
      <c r="E1200" t="s">
        <v>235</v>
      </c>
      <c r="F1200">
        <v>13605</v>
      </c>
    </row>
    <row r="1201" spans="1:6" x14ac:dyDescent="0.25">
      <c r="A1201">
        <v>2411429</v>
      </c>
      <c r="B1201" t="s">
        <v>687</v>
      </c>
      <c r="C1201" s="53" t="s">
        <v>1309</v>
      </c>
      <c r="D1201" t="s">
        <v>1430</v>
      </c>
      <c r="E1201" t="s">
        <v>251</v>
      </c>
      <c r="F1201">
        <v>2675</v>
      </c>
    </row>
    <row r="1202" spans="1:6" x14ac:dyDescent="0.25">
      <c r="A1202">
        <v>2411502</v>
      </c>
      <c r="B1202" t="s">
        <v>687</v>
      </c>
      <c r="C1202" s="53" t="s">
        <v>1309</v>
      </c>
      <c r="D1202" t="s">
        <v>1431</v>
      </c>
      <c r="E1202" t="s">
        <v>227</v>
      </c>
      <c r="F1202">
        <v>23865</v>
      </c>
    </row>
    <row r="1203" spans="1:6" x14ac:dyDescent="0.25">
      <c r="A1203">
        <v>2411601</v>
      </c>
      <c r="B1203" t="s">
        <v>687</v>
      </c>
      <c r="C1203" s="53" t="s">
        <v>1309</v>
      </c>
      <c r="D1203" t="s">
        <v>1432</v>
      </c>
      <c r="E1203" t="s">
        <v>251</v>
      </c>
      <c r="F1203">
        <v>2905</v>
      </c>
    </row>
    <row r="1204" spans="1:6" x14ac:dyDescent="0.25">
      <c r="A1204">
        <v>2411700</v>
      </c>
      <c r="B1204" t="s">
        <v>687</v>
      </c>
      <c r="C1204" s="53" t="s">
        <v>1309</v>
      </c>
      <c r="D1204" t="s">
        <v>1433</v>
      </c>
      <c r="E1204" t="s">
        <v>251</v>
      </c>
      <c r="F1204">
        <v>4318</v>
      </c>
    </row>
    <row r="1205" spans="1:6" x14ac:dyDescent="0.25">
      <c r="A1205">
        <v>2411809</v>
      </c>
      <c r="B1205" t="s">
        <v>687</v>
      </c>
      <c r="C1205" s="53" t="s">
        <v>1309</v>
      </c>
      <c r="D1205" t="s">
        <v>1434</v>
      </c>
      <c r="E1205" t="s">
        <v>251</v>
      </c>
      <c r="F1205">
        <v>3587</v>
      </c>
    </row>
    <row r="1206" spans="1:6" x14ac:dyDescent="0.25">
      <c r="A1206">
        <v>2411908</v>
      </c>
      <c r="B1206" t="s">
        <v>687</v>
      </c>
      <c r="C1206" s="53" t="s">
        <v>1309</v>
      </c>
      <c r="D1206" t="s">
        <v>1435</v>
      </c>
      <c r="E1206" t="s">
        <v>251</v>
      </c>
      <c r="F1206">
        <v>4173</v>
      </c>
    </row>
    <row r="1207" spans="1:6" x14ac:dyDescent="0.25">
      <c r="A1207">
        <v>2412005</v>
      </c>
      <c r="B1207" t="s">
        <v>687</v>
      </c>
      <c r="C1207" s="53" t="s">
        <v>1309</v>
      </c>
      <c r="D1207" t="s">
        <v>1286</v>
      </c>
      <c r="E1207" t="s">
        <v>233</v>
      </c>
      <c r="F1207">
        <v>98260</v>
      </c>
    </row>
    <row r="1208" spans="1:6" x14ac:dyDescent="0.25">
      <c r="A1208">
        <v>2412104</v>
      </c>
      <c r="B1208" t="s">
        <v>687</v>
      </c>
      <c r="C1208" s="53" t="s">
        <v>1309</v>
      </c>
      <c r="D1208" t="s">
        <v>1436</v>
      </c>
      <c r="E1208" t="s">
        <v>231</v>
      </c>
      <c r="F1208">
        <v>6218</v>
      </c>
    </row>
    <row r="1209" spans="1:6" x14ac:dyDescent="0.25">
      <c r="A1209">
        <v>2412203</v>
      </c>
      <c r="B1209" t="s">
        <v>687</v>
      </c>
      <c r="C1209" s="53" t="s">
        <v>1309</v>
      </c>
      <c r="D1209" t="s">
        <v>1437</v>
      </c>
      <c r="E1209" t="s">
        <v>227</v>
      </c>
      <c r="F1209">
        <v>43191</v>
      </c>
    </row>
    <row r="1210" spans="1:6" x14ac:dyDescent="0.25">
      <c r="A1210">
        <v>2412302</v>
      </c>
      <c r="B1210" t="s">
        <v>687</v>
      </c>
      <c r="C1210" s="53" t="s">
        <v>1309</v>
      </c>
      <c r="D1210" t="s">
        <v>1438</v>
      </c>
      <c r="E1210" t="s">
        <v>235</v>
      </c>
      <c r="F1210">
        <v>12933</v>
      </c>
    </row>
    <row r="1211" spans="1:6" x14ac:dyDescent="0.25">
      <c r="A1211">
        <v>2412401</v>
      </c>
      <c r="B1211" t="s">
        <v>687</v>
      </c>
      <c r="C1211" s="53" t="s">
        <v>1309</v>
      </c>
      <c r="D1211" t="s">
        <v>1439</v>
      </c>
      <c r="E1211" t="s">
        <v>251</v>
      </c>
      <c r="F1211">
        <v>4567</v>
      </c>
    </row>
    <row r="1212" spans="1:6" x14ac:dyDescent="0.25">
      <c r="A1212">
        <v>2412500</v>
      </c>
      <c r="B1212" t="s">
        <v>687</v>
      </c>
      <c r="C1212" s="53" t="s">
        <v>1309</v>
      </c>
      <c r="D1212" t="s">
        <v>1440</v>
      </c>
      <c r="E1212" t="s">
        <v>227</v>
      </c>
      <c r="F1212">
        <v>23274</v>
      </c>
    </row>
    <row r="1213" spans="1:6" x14ac:dyDescent="0.25">
      <c r="A1213">
        <v>2412559</v>
      </c>
      <c r="B1213" t="s">
        <v>687</v>
      </c>
      <c r="C1213" s="53" t="s">
        <v>1309</v>
      </c>
      <c r="D1213" t="s">
        <v>1441</v>
      </c>
      <c r="E1213" t="s">
        <v>231</v>
      </c>
      <c r="F1213">
        <v>9427</v>
      </c>
    </row>
    <row r="1214" spans="1:6" x14ac:dyDescent="0.25">
      <c r="A1214">
        <v>2412609</v>
      </c>
      <c r="B1214" t="s">
        <v>687</v>
      </c>
      <c r="C1214" s="53" t="s">
        <v>1309</v>
      </c>
      <c r="D1214" t="s">
        <v>1442</v>
      </c>
      <c r="E1214" t="s">
        <v>235</v>
      </c>
      <c r="F1214">
        <v>17239</v>
      </c>
    </row>
    <row r="1215" spans="1:6" x14ac:dyDescent="0.25">
      <c r="A1215">
        <v>2412708</v>
      </c>
      <c r="B1215" t="s">
        <v>687</v>
      </c>
      <c r="C1215" s="53" t="s">
        <v>1309</v>
      </c>
      <c r="D1215" t="s">
        <v>1443</v>
      </c>
      <c r="E1215" t="s">
        <v>231</v>
      </c>
      <c r="F1215">
        <v>6216</v>
      </c>
    </row>
    <row r="1216" spans="1:6" x14ac:dyDescent="0.25">
      <c r="A1216">
        <v>2412807</v>
      </c>
      <c r="B1216" t="s">
        <v>687</v>
      </c>
      <c r="C1216" s="53" t="s">
        <v>1309</v>
      </c>
      <c r="D1216" t="s">
        <v>1444</v>
      </c>
      <c r="E1216" t="s">
        <v>231</v>
      </c>
      <c r="F1216">
        <v>8347</v>
      </c>
    </row>
    <row r="1217" spans="1:6" x14ac:dyDescent="0.25">
      <c r="A1217">
        <v>2412906</v>
      </c>
      <c r="B1217" t="s">
        <v>687</v>
      </c>
      <c r="C1217" s="53" t="s">
        <v>1309</v>
      </c>
      <c r="D1217" t="s">
        <v>1445</v>
      </c>
      <c r="E1217" t="s">
        <v>235</v>
      </c>
      <c r="F1217">
        <v>11205</v>
      </c>
    </row>
    <row r="1218" spans="1:6" x14ac:dyDescent="0.25">
      <c r="A1218">
        <v>2413003</v>
      </c>
      <c r="B1218" t="s">
        <v>687</v>
      </c>
      <c r="C1218" s="53" t="s">
        <v>1309</v>
      </c>
      <c r="D1218" t="s">
        <v>1446</v>
      </c>
      <c r="E1218" t="s">
        <v>231</v>
      </c>
      <c r="F1218">
        <v>6400</v>
      </c>
    </row>
    <row r="1219" spans="1:6" x14ac:dyDescent="0.25">
      <c r="A1219">
        <v>2413102</v>
      </c>
      <c r="B1219" t="s">
        <v>687</v>
      </c>
      <c r="C1219" s="53" t="s">
        <v>1309</v>
      </c>
      <c r="D1219" t="s">
        <v>1447</v>
      </c>
      <c r="E1219" t="s">
        <v>231</v>
      </c>
      <c r="F1219">
        <v>6087</v>
      </c>
    </row>
    <row r="1220" spans="1:6" x14ac:dyDescent="0.25">
      <c r="A1220">
        <v>2413201</v>
      </c>
      <c r="B1220" t="s">
        <v>687</v>
      </c>
      <c r="C1220" s="53" t="s">
        <v>1309</v>
      </c>
      <c r="D1220" t="s">
        <v>1448</v>
      </c>
      <c r="E1220" t="s">
        <v>251</v>
      </c>
      <c r="F1220">
        <v>4322</v>
      </c>
    </row>
    <row r="1221" spans="1:6" x14ac:dyDescent="0.25">
      <c r="A1221">
        <v>2413300</v>
      </c>
      <c r="B1221" t="s">
        <v>687</v>
      </c>
      <c r="C1221" s="53" t="s">
        <v>1309</v>
      </c>
      <c r="D1221" t="s">
        <v>1449</v>
      </c>
      <c r="E1221" t="s">
        <v>231</v>
      </c>
      <c r="F1221">
        <v>5883</v>
      </c>
    </row>
    <row r="1222" spans="1:6" x14ac:dyDescent="0.25">
      <c r="A1222">
        <v>2413359</v>
      </c>
      <c r="B1222" t="s">
        <v>687</v>
      </c>
      <c r="C1222" s="53" t="s">
        <v>1309</v>
      </c>
      <c r="D1222" t="s">
        <v>1450</v>
      </c>
      <c r="E1222" t="s">
        <v>235</v>
      </c>
      <c r="F1222">
        <v>11507</v>
      </c>
    </row>
    <row r="1223" spans="1:6" x14ac:dyDescent="0.25">
      <c r="A1223">
        <v>2413409</v>
      </c>
      <c r="B1223" t="s">
        <v>687</v>
      </c>
      <c r="C1223" s="53" t="s">
        <v>1309</v>
      </c>
      <c r="D1223" t="s">
        <v>1451</v>
      </c>
      <c r="E1223" t="s">
        <v>231</v>
      </c>
      <c r="F1223">
        <v>8130</v>
      </c>
    </row>
    <row r="1224" spans="1:6" x14ac:dyDescent="0.25">
      <c r="A1224">
        <v>2413508</v>
      </c>
      <c r="B1224" t="s">
        <v>687</v>
      </c>
      <c r="C1224" s="53" t="s">
        <v>1309</v>
      </c>
      <c r="D1224" t="s">
        <v>1452</v>
      </c>
      <c r="E1224" t="s">
        <v>231</v>
      </c>
      <c r="F1224">
        <v>6518</v>
      </c>
    </row>
    <row r="1225" spans="1:6" x14ac:dyDescent="0.25">
      <c r="A1225">
        <v>2413557</v>
      </c>
      <c r="B1225" t="s">
        <v>687</v>
      </c>
      <c r="C1225" s="53" t="s">
        <v>1309</v>
      </c>
      <c r="D1225" t="s">
        <v>1453</v>
      </c>
      <c r="E1225" t="s">
        <v>251</v>
      </c>
      <c r="F1225">
        <v>4797</v>
      </c>
    </row>
    <row r="1226" spans="1:6" x14ac:dyDescent="0.25">
      <c r="A1226">
        <v>2413607</v>
      </c>
      <c r="B1226" t="s">
        <v>687</v>
      </c>
      <c r="C1226" s="53" t="s">
        <v>1309</v>
      </c>
      <c r="D1226" t="s">
        <v>1454</v>
      </c>
      <c r="E1226" t="s">
        <v>251</v>
      </c>
      <c r="F1226">
        <v>3893</v>
      </c>
    </row>
    <row r="1227" spans="1:6" x14ac:dyDescent="0.25">
      <c r="A1227">
        <v>2413706</v>
      </c>
      <c r="B1227" t="s">
        <v>687</v>
      </c>
      <c r="C1227" s="53" t="s">
        <v>1309</v>
      </c>
      <c r="D1227" t="s">
        <v>885</v>
      </c>
      <c r="E1227" t="s">
        <v>231</v>
      </c>
      <c r="F1227">
        <v>5433</v>
      </c>
    </row>
    <row r="1228" spans="1:6" x14ac:dyDescent="0.25">
      <c r="A1228">
        <v>2413805</v>
      </c>
      <c r="B1228" t="s">
        <v>687</v>
      </c>
      <c r="C1228" s="53" t="s">
        <v>1309</v>
      </c>
      <c r="D1228" t="s">
        <v>1455</v>
      </c>
      <c r="E1228" t="s">
        <v>251</v>
      </c>
      <c r="F1228">
        <v>2518</v>
      </c>
    </row>
    <row r="1229" spans="1:6" x14ac:dyDescent="0.25">
      <c r="A1229">
        <v>2413904</v>
      </c>
      <c r="B1229" t="s">
        <v>687</v>
      </c>
      <c r="C1229" s="53" t="s">
        <v>1309</v>
      </c>
      <c r="D1229" t="s">
        <v>1456</v>
      </c>
      <c r="E1229" t="s">
        <v>235</v>
      </c>
      <c r="F1229">
        <v>12366</v>
      </c>
    </row>
    <row r="1230" spans="1:6" x14ac:dyDescent="0.25">
      <c r="A1230">
        <v>2414001</v>
      </c>
      <c r="B1230" t="s">
        <v>687</v>
      </c>
      <c r="C1230" s="53" t="s">
        <v>1309</v>
      </c>
      <c r="D1230" t="s">
        <v>1457</v>
      </c>
      <c r="E1230" t="s">
        <v>235</v>
      </c>
      <c r="F1230">
        <v>15529</v>
      </c>
    </row>
    <row r="1231" spans="1:6" x14ac:dyDescent="0.25">
      <c r="A1231">
        <v>2414100</v>
      </c>
      <c r="B1231" t="s">
        <v>687</v>
      </c>
      <c r="C1231" s="53" t="s">
        <v>1309</v>
      </c>
      <c r="D1231" t="s">
        <v>1458</v>
      </c>
      <c r="E1231" t="s">
        <v>235</v>
      </c>
      <c r="F1231">
        <v>10646</v>
      </c>
    </row>
    <row r="1232" spans="1:6" x14ac:dyDescent="0.25">
      <c r="A1232">
        <v>2414159</v>
      </c>
      <c r="B1232" t="s">
        <v>687</v>
      </c>
      <c r="C1232" s="53" t="s">
        <v>1309</v>
      </c>
      <c r="D1232" t="s">
        <v>1459</v>
      </c>
      <c r="E1232" t="s">
        <v>231</v>
      </c>
      <c r="F1232">
        <v>5757</v>
      </c>
    </row>
    <row r="1233" spans="1:6" x14ac:dyDescent="0.25">
      <c r="A1233">
        <v>2414209</v>
      </c>
      <c r="B1233" t="s">
        <v>687</v>
      </c>
      <c r="C1233" s="53" t="s">
        <v>1309</v>
      </c>
      <c r="D1233" t="s">
        <v>1460</v>
      </c>
      <c r="E1233" t="s">
        <v>235</v>
      </c>
      <c r="F1233">
        <v>13316</v>
      </c>
    </row>
    <row r="1234" spans="1:6" x14ac:dyDescent="0.25">
      <c r="A1234">
        <v>2414308</v>
      </c>
      <c r="B1234" t="s">
        <v>687</v>
      </c>
      <c r="C1234" s="53" t="s">
        <v>1309</v>
      </c>
      <c r="D1234" t="s">
        <v>1461</v>
      </c>
      <c r="E1234" t="s">
        <v>251</v>
      </c>
      <c r="F1234">
        <v>2418</v>
      </c>
    </row>
    <row r="1235" spans="1:6" x14ac:dyDescent="0.25">
      <c r="A1235">
        <v>2414407</v>
      </c>
      <c r="B1235" t="s">
        <v>687</v>
      </c>
      <c r="C1235" s="53" t="s">
        <v>1309</v>
      </c>
      <c r="D1235" t="s">
        <v>1462</v>
      </c>
      <c r="E1235" t="s">
        <v>227</v>
      </c>
      <c r="F1235">
        <v>33506</v>
      </c>
    </row>
    <row r="1236" spans="1:6" x14ac:dyDescent="0.25">
      <c r="A1236">
        <v>2414456</v>
      </c>
      <c r="B1236" t="s">
        <v>687</v>
      </c>
      <c r="C1236" s="53" t="s">
        <v>1309</v>
      </c>
      <c r="D1236" t="s">
        <v>1463</v>
      </c>
      <c r="E1236" t="s">
        <v>251</v>
      </c>
      <c r="F1236">
        <v>3366</v>
      </c>
    </row>
    <row r="1237" spans="1:6" x14ac:dyDescent="0.25">
      <c r="A1237">
        <v>2414506</v>
      </c>
      <c r="B1237" t="s">
        <v>687</v>
      </c>
      <c r="C1237" s="53" t="s">
        <v>1309</v>
      </c>
      <c r="D1237" t="s">
        <v>1464</v>
      </c>
      <c r="E1237" t="s">
        <v>235</v>
      </c>
      <c r="F1237">
        <v>10835</v>
      </c>
    </row>
    <row r="1238" spans="1:6" x14ac:dyDescent="0.25">
      <c r="A1238">
        <v>2414605</v>
      </c>
      <c r="B1238" t="s">
        <v>687</v>
      </c>
      <c r="C1238" s="53" t="s">
        <v>1309</v>
      </c>
      <c r="D1238" t="s">
        <v>1465</v>
      </c>
      <c r="E1238" t="s">
        <v>235</v>
      </c>
      <c r="F1238">
        <v>14282</v>
      </c>
    </row>
    <row r="1239" spans="1:6" x14ac:dyDescent="0.25">
      <c r="A1239">
        <v>2414704</v>
      </c>
      <c r="B1239" t="s">
        <v>687</v>
      </c>
      <c r="C1239" s="53" t="s">
        <v>1309</v>
      </c>
      <c r="D1239" t="s">
        <v>1466</v>
      </c>
      <c r="E1239" t="s">
        <v>231</v>
      </c>
      <c r="F1239">
        <v>5512</v>
      </c>
    </row>
    <row r="1240" spans="1:6" x14ac:dyDescent="0.25">
      <c r="A1240">
        <v>2414753</v>
      </c>
      <c r="B1240" t="s">
        <v>687</v>
      </c>
      <c r="C1240" s="53" t="s">
        <v>1309</v>
      </c>
      <c r="D1240" t="s">
        <v>1467</v>
      </c>
      <c r="E1240" t="s">
        <v>251</v>
      </c>
      <c r="F1240">
        <v>4121</v>
      </c>
    </row>
    <row r="1241" spans="1:6" x14ac:dyDescent="0.25">
      <c r="A1241">
        <v>2414803</v>
      </c>
      <c r="B1241" t="s">
        <v>687</v>
      </c>
      <c r="C1241" s="53" t="s">
        <v>1309</v>
      </c>
      <c r="D1241" t="s">
        <v>1468</v>
      </c>
      <c r="E1241" t="s">
        <v>235</v>
      </c>
      <c r="F1241">
        <v>12016</v>
      </c>
    </row>
    <row r="1242" spans="1:6" x14ac:dyDescent="0.25">
      <c r="A1242">
        <v>2414902</v>
      </c>
      <c r="B1242" t="s">
        <v>687</v>
      </c>
      <c r="C1242" s="53" t="s">
        <v>1309</v>
      </c>
      <c r="D1242" t="s">
        <v>1469</v>
      </c>
      <c r="E1242" t="s">
        <v>251</v>
      </c>
      <c r="F1242">
        <v>1714</v>
      </c>
    </row>
    <row r="1243" spans="1:6" x14ac:dyDescent="0.25">
      <c r="A1243">
        <v>2415008</v>
      </c>
      <c r="B1243" t="s">
        <v>687</v>
      </c>
      <c r="C1243" s="53" t="s">
        <v>1309</v>
      </c>
      <c r="D1243" t="s">
        <v>1470</v>
      </c>
      <c r="E1243" t="s">
        <v>251</v>
      </c>
      <c r="F1243">
        <v>3116</v>
      </c>
    </row>
    <row r="1244" spans="1:6" x14ac:dyDescent="0.25">
      <c r="A1244">
        <v>2500106</v>
      </c>
      <c r="B1244" t="s">
        <v>687</v>
      </c>
      <c r="C1244" s="53" t="s">
        <v>1471</v>
      </c>
      <c r="D1244" t="s">
        <v>907</v>
      </c>
      <c r="E1244" t="s">
        <v>235</v>
      </c>
      <c r="F1244">
        <v>10083</v>
      </c>
    </row>
    <row r="1245" spans="1:6" x14ac:dyDescent="0.25">
      <c r="A1245">
        <v>2500205</v>
      </c>
      <c r="B1245" t="s">
        <v>687</v>
      </c>
      <c r="C1245" s="53" t="s">
        <v>1471</v>
      </c>
      <c r="D1245" t="s">
        <v>1472</v>
      </c>
      <c r="E1245" t="s">
        <v>231</v>
      </c>
      <c r="F1245">
        <v>5573</v>
      </c>
    </row>
    <row r="1246" spans="1:6" x14ac:dyDescent="0.25">
      <c r="A1246">
        <v>2500304</v>
      </c>
      <c r="B1246" t="s">
        <v>687</v>
      </c>
      <c r="C1246" s="53" t="s">
        <v>1471</v>
      </c>
      <c r="D1246" t="s">
        <v>1473</v>
      </c>
      <c r="E1246" t="s">
        <v>227</v>
      </c>
      <c r="F1246">
        <v>28646</v>
      </c>
    </row>
    <row r="1247" spans="1:6" x14ac:dyDescent="0.25">
      <c r="A1247">
        <v>2500403</v>
      </c>
      <c r="B1247" t="s">
        <v>687</v>
      </c>
      <c r="C1247" s="53" t="s">
        <v>1471</v>
      </c>
      <c r="D1247" t="s">
        <v>1474</v>
      </c>
      <c r="E1247" t="s">
        <v>227</v>
      </c>
      <c r="F1247">
        <v>20500</v>
      </c>
    </row>
    <row r="1248" spans="1:6" x14ac:dyDescent="0.25">
      <c r="A1248">
        <v>2500502</v>
      </c>
      <c r="B1248" t="s">
        <v>687</v>
      </c>
      <c r="C1248" s="53" t="s">
        <v>1471</v>
      </c>
      <c r="D1248" t="s">
        <v>1475</v>
      </c>
      <c r="E1248" t="s">
        <v>235</v>
      </c>
      <c r="F1248">
        <v>14284</v>
      </c>
    </row>
    <row r="1249" spans="1:6" x14ac:dyDescent="0.25">
      <c r="A1249">
        <v>2500536</v>
      </c>
      <c r="B1249" t="s">
        <v>687</v>
      </c>
      <c r="C1249" s="53" t="s">
        <v>1471</v>
      </c>
      <c r="D1249" t="s">
        <v>1476</v>
      </c>
      <c r="E1249" t="s">
        <v>231</v>
      </c>
      <c r="F1249">
        <v>5451</v>
      </c>
    </row>
    <row r="1250" spans="1:6" x14ac:dyDescent="0.25">
      <c r="A1250">
        <v>2500577</v>
      </c>
      <c r="B1250" t="s">
        <v>687</v>
      </c>
      <c r="C1250" s="53" t="s">
        <v>1471</v>
      </c>
      <c r="D1250" t="s">
        <v>1477</v>
      </c>
      <c r="E1250" t="s">
        <v>251</v>
      </c>
      <c r="F1250">
        <v>2475</v>
      </c>
    </row>
    <row r="1251" spans="1:6" x14ac:dyDescent="0.25">
      <c r="A1251">
        <v>2500601</v>
      </c>
      <c r="B1251" t="s">
        <v>687</v>
      </c>
      <c r="C1251" s="53" t="s">
        <v>1471</v>
      </c>
      <c r="D1251" t="s">
        <v>1478</v>
      </c>
      <c r="E1251" t="s">
        <v>235</v>
      </c>
      <c r="F1251">
        <v>19238</v>
      </c>
    </row>
    <row r="1252" spans="1:6" x14ac:dyDescent="0.25">
      <c r="A1252">
        <v>2500700</v>
      </c>
      <c r="B1252" t="s">
        <v>687</v>
      </c>
      <c r="C1252" s="53" t="s">
        <v>1471</v>
      </c>
      <c r="D1252" t="s">
        <v>1479</v>
      </c>
      <c r="E1252" t="s">
        <v>235</v>
      </c>
      <c r="F1252">
        <v>17929</v>
      </c>
    </row>
    <row r="1253" spans="1:6" x14ac:dyDescent="0.25">
      <c r="A1253">
        <v>2500734</v>
      </c>
      <c r="B1253" t="s">
        <v>687</v>
      </c>
      <c r="C1253" s="53" t="s">
        <v>1471</v>
      </c>
      <c r="D1253" t="s">
        <v>1480</v>
      </c>
      <c r="E1253" t="s">
        <v>251</v>
      </c>
      <c r="F1253">
        <v>2212</v>
      </c>
    </row>
    <row r="1254" spans="1:6" x14ac:dyDescent="0.25">
      <c r="A1254">
        <v>2500775</v>
      </c>
      <c r="B1254" t="s">
        <v>687</v>
      </c>
      <c r="C1254" s="53" t="s">
        <v>1471</v>
      </c>
      <c r="D1254" t="s">
        <v>1481</v>
      </c>
      <c r="E1254" t="s">
        <v>231</v>
      </c>
      <c r="F1254">
        <v>8263</v>
      </c>
    </row>
    <row r="1255" spans="1:6" x14ac:dyDescent="0.25">
      <c r="A1255">
        <v>2500809</v>
      </c>
      <c r="B1255" t="s">
        <v>687</v>
      </c>
      <c r="C1255" s="53" t="s">
        <v>1471</v>
      </c>
      <c r="D1255" t="s">
        <v>1482</v>
      </c>
      <c r="E1255" t="s">
        <v>235</v>
      </c>
      <c r="F1255">
        <v>17122</v>
      </c>
    </row>
    <row r="1256" spans="1:6" x14ac:dyDescent="0.25">
      <c r="A1256">
        <v>2500908</v>
      </c>
      <c r="B1256" t="s">
        <v>687</v>
      </c>
      <c r="C1256" s="53" t="s">
        <v>1471</v>
      </c>
      <c r="D1256" t="s">
        <v>1483</v>
      </c>
      <c r="E1256" t="s">
        <v>235</v>
      </c>
      <c r="F1256">
        <v>13355</v>
      </c>
    </row>
    <row r="1257" spans="1:6" x14ac:dyDescent="0.25">
      <c r="A1257">
        <v>2501005</v>
      </c>
      <c r="B1257" t="s">
        <v>687</v>
      </c>
      <c r="C1257" s="53" t="s">
        <v>1471</v>
      </c>
      <c r="D1257" t="s">
        <v>1484</v>
      </c>
      <c r="E1257" t="s">
        <v>227</v>
      </c>
      <c r="F1257">
        <v>20051</v>
      </c>
    </row>
    <row r="1258" spans="1:6" x14ac:dyDescent="0.25">
      <c r="A1258">
        <v>2501104</v>
      </c>
      <c r="B1258" t="s">
        <v>687</v>
      </c>
      <c r="C1258" s="53" t="s">
        <v>1471</v>
      </c>
      <c r="D1258" t="s">
        <v>1485</v>
      </c>
      <c r="E1258" t="s">
        <v>227</v>
      </c>
      <c r="F1258">
        <v>23110</v>
      </c>
    </row>
    <row r="1259" spans="1:6" x14ac:dyDescent="0.25">
      <c r="A1259">
        <v>2501153</v>
      </c>
      <c r="B1259" t="s">
        <v>687</v>
      </c>
      <c r="C1259" s="53" t="s">
        <v>1471</v>
      </c>
      <c r="D1259" t="s">
        <v>1486</v>
      </c>
      <c r="E1259" t="s">
        <v>251</v>
      </c>
      <c r="F1259">
        <v>1880</v>
      </c>
    </row>
    <row r="1260" spans="1:6" x14ac:dyDescent="0.25">
      <c r="A1260">
        <v>2501203</v>
      </c>
      <c r="B1260" t="s">
        <v>687</v>
      </c>
      <c r="C1260" s="53" t="s">
        <v>1471</v>
      </c>
      <c r="D1260" t="s">
        <v>1487</v>
      </c>
      <c r="E1260" t="s">
        <v>231</v>
      </c>
      <c r="F1260">
        <v>6900</v>
      </c>
    </row>
    <row r="1261" spans="1:6" x14ac:dyDescent="0.25">
      <c r="A1261">
        <v>2501302</v>
      </c>
      <c r="B1261" t="s">
        <v>687</v>
      </c>
      <c r="C1261" s="53" t="s">
        <v>1471</v>
      </c>
      <c r="D1261" t="s">
        <v>1488</v>
      </c>
      <c r="E1261" t="s">
        <v>235</v>
      </c>
      <c r="F1261">
        <v>19204</v>
      </c>
    </row>
    <row r="1262" spans="1:6" x14ac:dyDescent="0.25">
      <c r="A1262">
        <v>2501351</v>
      </c>
      <c r="B1262" t="s">
        <v>687</v>
      </c>
      <c r="C1262" s="53" t="s">
        <v>1471</v>
      </c>
      <c r="D1262" t="s">
        <v>1489</v>
      </c>
      <c r="E1262" t="s">
        <v>251</v>
      </c>
      <c r="F1262">
        <v>3830</v>
      </c>
    </row>
    <row r="1263" spans="1:6" x14ac:dyDescent="0.25">
      <c r="A1263">
        <v>2501401</v>
      </c>
      <c r="B1263" t="s">
        <v>687</v>
      </c>
      <c r="C1263" s="53" t="s">
        <v>1471</v>
      </c>
      <c r="D1263" t="s">
        <v>1490</v>
      </c>
      <c r="E1263" t="s">
        <v>231</v>
      </c>
      <c r="F1263">
        <v>8826</v>
      </c>
    </row>
    <row r="1264" spans="1:6" x14ac:dyDescent="0.25">
      <c r="A1264">
        <v>2501500</v>
      </c>
      <c r="B1264" t="s">
        <v>687</v>
      </c>
      <c r="C1264" s="53" t="s">
        <v>1471</v>
      </c>
      <c r="D1264" t="s">
        <v>1491</v>
      </c>
      <c r="E1264" t="s">
        <v>227</v>
      </c>
      <c r="F1264">
        <v>21235</v>
      </c>
    </row>
    <row r="1265" spans="1:6" x14ac:dyDescent="0.25">
      <c r="A1265">
        <v>2501534</v>
      </c>
      <c r="B1265" t="s">
        <v>687</v>
      </c>
      <c r="C1265" s="53" t="s">
        <v>1471</v>
      </c>
      <c r="D1265" t="s">
        <v>1324</v>
      </c>
      <c r="E1265" t="s">
        <v>251</v>
      </c>
      <c r="F1265">
        <v>4758</v>
      </c>
    </row>
    <row r="1266" spans="1:6" x14ac:dyDescent="0.25">
      <c r="A1266">
        <v>2501575</v>
      </c>
      <c r="B1266" t="s">
        <v>687</v>
      </c>
      <c r="C1266" s="53" t="s">
        <v>1471</v>
      </c>
      <c r="D1266" t="s">
        <v>1492</v>
      </c>
      <c r="E1266" t="s">
        <v>231</v>
      </c>
      <c r="F1266">
        <v>8249</v>
      </c>
    </row>
    <row r="1267" spans="1:6" x14ac:dyDescent="0.25">
      <c r="A1267">
        <v>2501609</v>
      </c>
      <c r="B1267" t="s">
        <v>687</v>
      </c>
      <c r="C1267" s="53" t="s">
        <v>1471</v>
      </c>
      <c r="D1267" t="s">
        <v>1493</v>
      </c>
      <c r="E1267" t="s">
        <v>235</v>
      </c>
      <c r="F1267">
        <v>15145</v>
      </c>
    </row>
    <row r="1268" spans="1:6" x14ac:dyDescent="0.25">
      <c r="A1268">
        <v>2501708</v>
      </c>
      <c r="B1268" t="s">
        <v>687</v>
      </c>
      <c r="C1268" s="53" t="s">
        <v>1471</v>
      </c>
      <c r="D1268" t="s">
        <v>1494</v>
      </c>
      <c r="E1268" t="s">
        <v>231</v>
      </c>
      <c r="F1268">
        <v>5905</v>
      </c>
    </row>
    <row r="1269" spans="1:6" x14ac:dyDescent="0.25">
      <c r="A1269">
        <v>2501807</v>
      </c>
      <c r="B1269" t="s">
        <v>687</v>
      </c>
      <c r="C1269" s="53" t="s">
        <v>1471</v>
      </c>
      <c r="D1269" t="s">
        <v>1495</v>
      </c>
      <c r="E1269" t="s">
        <v>233</v>
      </c>
      <c r="F1269">
        <v>96140</v>
      </c>
    </row>
    <row r="1270" spans="1:6" x14ac:dyDescent="0.25">
      <c r="A1270">
        <v>2501906</v>
      </c>
      <c r="B1270" t="s">
        <v>687</v>
      </c>
      <c r="C1270" s="53" t="s">
        <v>1471</v>
      </c>
      <c r="D1270" t="s">
        <v>406</v>
      </c>
      <c r="E1270" t="s">
        <v>235</v>
      </c>
      <c r="F1270">
        <v>17594</v>
      </c>
    </row>
    <row r="1271" spans="1:6" x14ac:dyDescent="0.25">
      <c r="A1271">
        <v>2502003</v>
      </c>
      <c r="B1271" t="s">
        <v>687</v>
      </c>
      <c r="C1271" s="53" t="s">
        <v>1471</v>
      </c>
      <c r="D1271" t="s">
        <v>1496</v>
      </c>
      <c r="E1271" t="s">
        <v>231</v>
      </c>
      <c r="F1271">
        <v>7320</v>
      </c>
    </row>
    <row r="1272" spans="1:6" x14ac:dyDescent="0.25">
      <c r="A1272">
        <v>2502052</v>
      </c>
      <c r="B1272" t="s">
        <v>687</v>
      </c>
      <c r="C1272" s="53" t="s">
        <v>1471</v>
      </c>
      <c r="D1272" t="s">
        <v>1497</v>
      </c>
      <c r="E1272" t="s">
        <v>251</v>
      </c>
      <c r="F1272">
        <v>3356</v>
      </c>
    </row>
    <row r="1273" spans="1:6" x14ac:dyDescent="0.25">
      <c r="A1273">
        <v>2502102</v>
      </c>
      <c r="B1273" t="s">
        <v>687</v>
      </c>
      <c r="C1273" s="53" t="s">
        <v>1471</v>
      </c>
      <c r="D1273" t="s">
        <v>1498</v>
      </c>
      <c r="E1273" t="s">
        <v>231</v>
      </c>
      <c r="F1273">
        <v>5473</v>
      </c>
    </row>
    <row r="1274" spans="1:6" x14ac:dyDescent="0.25">
      <c r="A1274">
        <v>2502151</v>
      </c>
      <c r="B1274" t="s">
        <v>687</v>
      </c>
      <c r="C1274" s="53" t="s">
        <v>1471</v>
      </c>
      <c r="D1274" t="s">
        <v>374</v>
      </c>
      <c r="E1274" t="s">
        <v>231</v>
      </c>
      <c r="F1274">
        <v>6884</v>
      </c>
    </row>
    <row r="1275" spans="1:6" x14ac:dyDescent="0.25">
      <c r="A1275">
        <v>2502201</v>
      </c>
      <c r="B1275" t="s">
        <v>687</v>
      </c>
      <c r="C1275" s="53" t="s">
        <v>1471</v>
      </c>
      <c r="D1275" t="s">
        <v>935</v>
      </c>
      <c r="E1275" t="s">
        <v>251</v>
      </c>
      <c r="F1275">
        <v>2532</v>
      </c>
    </row>
    <row r="1276" spans="1:6" x14ac:dyDescent="0.25">
      <c r="A1276">
        <v>2502300</v>
      </c>
      <c r="B1276" t="s">
        <v>687</v>
      </c>
      <c r="C1276" s="53" t="s">
        <v>1471</v>
      </c>
      <c r="D1276" t="s">
        <v>1499</v>
      </c>
      <c r="E1276" t="s">
        <v>231</v>
      </c>
      <c r="F1276">
        <v>5007</v>
      </c>
    </row>
    <row r="1277" spans="1:6" x14ac:dyDescent="0.25">
      <c r="A1277">
        <v>2502409</v>
      </c>
      <c r="B1277" t="s">
        <v>687</v>
      </c>
      <c r="C1277" s="53" t="s">
        <v>1471</v>
      </c>
      <c r="D1277" t="s">
        <v>1500</v>
      </c>
      <c r="E1277" t="s">
        <v>235</v>
      </c>
      <c r="F1277">
        <v>11684</v>
      </c>
    </row>
    <row r="1278" spans="1:6" x14ac:dyDescent="0.25">
      <c r="A1278">
        <v>2502508</v>
      </c>
      <c r="B1278" t="s">
        <v>687</v>
      </c>
      <c r="C1278" s="53" t="s">
        <v>1471</v>
      </c>
      <c r="D1278" t="s">
        <v>1501</v>
      </c>
      <c r="E1278" t="s">
        <v>235</v>
      </c>
      <c r="F1278">
        <v>17670</v>
      </c>
    </row>
    <row r="1279" spans="1:6" x14ac:dyDescent="0.25">
      <c r="A1279">
        <v>2502607</v>
      </c>
      <c r="B1279" t="s">
        <v>687</v>
      </c>
      <c r="C1279" s="53" t="s">
        <v>1471</v>
      </c>
      <c r="D1279" t="s">
        <v>1502</v>
      </c>
      <c r="E1279" t="s">
        <v>231</v>
      </c>
      <c r="F1279">
        <v>6191</v>
      </c>
    </row>
    <row r="1280" spans="1:6" x14ac:dyDescent="0.25">
      <c r="A1280">
        <v>2502706</v>
      </c>
      <c r="B1280" t="s">
        <v>687</v>
      </c>
      <c r="C1280" s="53" t="s">
        <v>1471</v>
      </c>
      <c r="D1280" t="s">
        <v>1503</v>
      </c>
      <c r="E1280" t="s">
        <v>231</v>
      </c>
      <c r="F1280">
        <v>5366</v>
      </c>
    </row>
    <row r="1281" spans="1:6" x14ac:dyDescent="0.25">
      <c r="A1281">
        <v>2502805</v>
      </c>
      <c r="B1281" t="s">
        <v>687</v>
      </c>
      <c r="C1281" s="53" t="s">
        <v>1471</v>
      </c>
      <c r="D1281" t="s">
        <v>1504</v>
      </c>
      <c r="E1281" t="s">
        <v>235</v>
      </c>
      <c r="F1281">
        <v>13900</v>
      </c>
    </row>
    <row r="1282" spans="1:6" x14ac:dyDescent="0.25">
      <c r="A1282">
        <v>2502904</v>
      </c>
      <c r="B1282" t="s">
        <v>687</v>
      </c>
      <c r="C1282" s="53" t="s">
        <v>1471</v>
      </c>
      <c r="D1282" t="s">
        <v>1505</v>
      </c>
      <c r="E1282" t="s">
        <v>231</v>
      </c>
      <c r="F1282">
        <v>6413</v>
      </c>
    </row>
    <row r="1283" spans="1:6" x14ac:dyDescent="0.25">
      <c r="A1283">
        <v>2503001</v>
      </c>
      <c r="B1283" t="s">
        <v>687</v>
      </c>
      <c r="C1283" s="53" t="s">
        <v>1471</v>
      </c>
      <c r="D1283" t="s">
        <v>1506</v>
      </c>
      <c r="E1283" t="s">
        <v>227</v>
      </c>
      <c r="F1283">
        <v>21555</v>
      </c>
    </row>
    <row r="1284" spans="1:6" x14ac:dyDescent="0.25">
      <c r="A1284">
        <v>2503100</v>
      </c>
      <c r="B1284" t="s">
        <v>687</v>
      </c>
      <c r="C1284" s="53" t="s">
        <v>1471</v>
      </c>
      <c r="D1284" t="s">
        <v>1507</v>
      </c>
      <c r="E1284" t="s">
        <v>231</v>
      </c>
      <c r="F1284">
        <v>5449</v>
      </c>
    </row>
    <row r="1285" spans="1:6" x14ac:dyDescent="0.25">
      <c r="A1285">
        <v>2503209</v>
      </c>
      <c r="B1285" t="s">
        <v>687</v>
      </c>
      <c r="C1285" s="53" t="s">
        <v>1471</v>
      </c>
      <c r="D1285" t="s">
        <v>1508</v>
      </c>
      <c r="E1285" t="s">
        <v>233</v>
      </c>
      <c r="F1285">
        <v>65634</v>
      </c>
    </row>
    <row r="1286" spans="1:6" x14ac:dyDescent="0.25">
      <c r="A1286">
        <v>2503308</v>
      </c>
      <c r="B1286" t="s">
        <v>687</v>
      </c>
      <c r="C1286" s="53" t="s">
        <v>1471</v>
      </c>
      <c r="D1286" t="s">
        <v>1509</v>
      </c>
      <c r="E1286" t="s">
        <v>235</v>
      </c>
      <c r="F1286">
        <v>10114</v>
      </c>
    </row>
    <row r="1287" spans="1:6" x14ac:dyDescent="0.25">
      <c r="A1287">
        <v>2503407</v>
      </c>
      <c r="B1287" t="s">
        <v>687</v>
      </c>
      <c r="C1287" s="53" t="s">
        <v>1471</v>
      </c>
      <c r="D1287" t="s">
        <v>1510</v>
      </c>
      <c r="E1287" t="s">
        <v>251</v>
      </c>
      <c r="F1287">
        <v>3713</v>
      </c>
    </row>
    <row r="1288" spans="1:6" x14ac:dyDescent="0.25">
      <c r="A1288">
        <v>2503506</v>
      </c>
      <c r="B1288" t="s">
        <v>687</v>
      </c>
      <c r="C1288" s="53" t="s">
        <v>1471</v>
      </c>
      <c r="D1288" t="s">
        <v>1511</v>
      </c>
      <c r="E1288" t="s">
        <v>235</v>
      </c>
      <c r="F1288">
        <v>17149</v>
      </c>
    </row>
    <row r="1289" spans="1:6" x14ac:dyDescent="0.25">
      <c r="A1289">
        <v>2503555</v>
      </c>
      <c r="B1289" t="s">
        <v>687</v>
      </c>
      <c r="C1289" s="53" t="s">
        <v>1471</v>
      </c>
      <c r="D1289" t="s">
        <v>1512</v>
      </c>
      <c r="E1289" t="s">
        <v>231</v>
      </c>
      <c r="F1289">
        <v>7112</v>
      </c>
    </row>
    <row r="1290" spans="1:6" x14ac:dyDescent="0.25">
      <c r="A1290">
        <v>2503605</v>
      </c>
      <c r="B1290" t="s">
        <v>687</v>
      </c>
      <c r="C1290" s="53" t="s">
        <v>1471</v>
      </c>
      <c r="D1290" t="s">
        <v>1513</v>
      </c>
      <c r="E1290" t="s">
        <v>231</v>
      </c>
      <c r="F1290">
        <v>7293</v>
      </c>
    </row>
    <row r="1291" spans="1:6" x14ac:dyDescent="0.25">
      <c r="A1291">
        <v>2503704</v>
      </c>
      <c r="B1291" t="s">
        <v>687</v>
      </c>
      <c r="C1291" s="53" t="s">
        <v>1471</v>
      </c>
      <c r="D1291" t="s">
        <v>1514</v>
      </c>
      <c r="E1291" t="s">
        <v>233</v>
      </c>
      <c r="F1291">
        <v>61431</v>
      </c>
    </row>
    <row r="1292" spans="1:6" x14ac:dyDescent="0.25">
      <c r="A1292">
        <v>2503753</v>
      </c>
      <c r="B1292" t="s">
        <v>687</v>
      </c>
      <c r="C1292" s="53" t="s">
        <v>1471</v>
      </c>
      <c r="D1292" t="s">
        <v>1515</v>
      </c>
      <c r="E1292" t="s">
        <v>251</v>
      </c>
      <c r="F1292">
        <v>3165</v>
      </c>
    </row>
    <row r="1293" spans="1:6" x14ac:dyDescent="0.25">
      <c r="A1293">
        <v>2503803</v>
      </c>
      <c r="B1293" t="s">
        <v>687</v>
      </c>
      <c r="C1293" s="53" t="s">
        <v>1471</v>
      </c>
      <c r="D1293" t="s">
        <v>1516</v>
      </c>
      <c r="E1293" t="s">
        <v>231</v>
      </c>
      <c r="F1293">
        <v>5945</v>
      </c>
    </row>
    <row r="1294" spans="1:6" x14ac:dyDescent="0.25">
      <c r="A1294">
        <v>2503902</v>
      </c>
      <c r="B1294" t="s">
        <v>687</v>
      </c>
      <c r="C1294" s="53" t="s">
        <v>1471</v>
      </c>
      <c r="D1294" t="s">
        <v>1517</v>
      </c>
      <c r="E1294" t="s">
        <v>231</v>
      </c>
      <c r="F1294">
        <v>5971</v>
      </c>
    </row>
    <row r="1295" spans="1:6" x14ac:dyDescent="0.25">
      <c r="A1295">
        <v>2504009</v>
      </c>
      <c r="B1295" t="s">
        <v>687</v>
      </c>
      <c r="C1295" s="53" t="s">
        <v>1471</v>
      </c>
      <c r="D1295" t="s">
        <v>1518</v>
      </c>
      <c r="E1295" t="s">
        <v>229</v>
      </c>
      <c r="F1295">
        <v>405072</v>
      </c>
    </row>
    <row r="1296" spans="1:6" x14ac:dyDescent="0.25">
      <c r="A1296">
        <v>2504033</v>
      </c>
      <c r="B1296" t="s">
        <v>687</v>
      </c>
      <c r="C1296" s="53" t="s">
        <v>1471</v>
      </c>
      <c r="D1296" t="s">
        <v>1519</v>
      </c>
      <c r="E1296" t="s">
        <v>231</v>
      </c>
      <c r="F1296">
        <v>6326</v>
      </c>
    </row>
    <row r="1297" spans="1:6" x14ac:dyDescent="0.25">
      <c r="A1297">
        <v>2504074</v>
      </c>
      <c r="B1297" t="s">
        <v>687</v>
      </c>
      <c r="C1297" s="53" t="s">
        <v>1471</v>
      </c>
      <c r="D1297" t="s">
        <v>1334</v>
      </c>
      <c r="E1297" t="s">
        <v>251</v>
      </c>
      <c r="F1297">
        <v>4115</v>
      </c>
    </row>
    <row r="1298" spans="1:6" x14ac:dyDescent="0.25">
      <c r="A1298">
        <v>2504108</v>
      </c>
      <c r="B1298" t="s">
        <v>687</v>
      </c>
      <c r="C1298" s="53" t="s">
        <v>1471</v>
      </c>
      <c r="D1298" t="s">
        <v>1520</v>
      </c>
      <c r="E1298" t="s">
        <v>251</v>
      </c>
      <c r="F1298">
        <v>2601</v>
      </c>
    </row>
    <row r="1299" spans="1:6" x14ac:dyDescent="0.25">
      <c r="A1299">
        <v>2504157</v>
      </c>
      <c r="B1299" t="s">
        <v>687</v>
      </c>
      <c r="C1299" s="53" t="s">
        <v>1471</v>
      </c>
      <c r="D1299" t="s">
        <v>1521</v>
      </c>
      <c r="E1299" t="s">
        <v>231</v>
      </c>
      <c r="F1299">
        <v>7394</v>
      </c>
    </row>
    <row r="1300" spans="1:6" x14ac:dyDescent="0.25">
      <c r="A1300">
        <v>2504207</v>
      </c>
      <c r="B1300" t="s">
        <v>687</v>
      </c>
      <c r="C1300" s="53" t="s">
        <v>1471</v>
      </c>
      <c r="D1300" t="s">
        <v>1522</v>
      </c>
      <c r="E1300" t="s">
        <v>251</v>
      </c>
      <c r="F1300">
        <v>4920</v>
      </c>
    </row>
    <row r="1301" spans="1:6" x14ac:dyDescent="0.25">
      <c r="A1301">
        <v>2504306</v>
      </c>
      <c r="B1301" t="s">
        <v>687</v>
      </c>
      <c r="C1301" s="53" t="s">
        <v>1471</v>
      </c>
      <c r="D1301" t="s">
        <v>1523</v>
      </c>
      <c r="E1301" t="s">
        <v>227</v>
      </c>
      <c r="F1301">
        <v>30179</v>
      </c>
    </row>
    <row r="1302" spans="1:6" x14ac:dyDescent="0.25">
      <c r="A1302">
        <v>2504355</v>
      </c>
      <c r="B1302" t="s">
        <v>687</v>
      </c>
      <c r="C1302" s="53" t="s">
        <v>1471</v>
      </c>
      <c r="D1302" t="s">
        <v>1524</v>
      </c>
      <c r="E1302" t="s">
        <v>251</v>
      </c>
      <c r="F1302">
        <v>4779</v>
      </c>
    </row>
    <row r="1303" spans="1:6" x14ac:dyDescent="0.25">
      <c r="A1303">
        <v>2504405</v>
      </c>
      <c r="B1303" t="s">
        <v>687</v>
      </c>
      <c r="C1303" s="53" t="s">
        <v>1471</v>
      </c>
      <c r="D1303" t="s">
        <v>1525</v>
      </c>
      <c r="E1303" t="s">
        <v>235</v>
      </c>
      <c r="F1303">
        <v>18860</v>
      </c>
    </row>
    <row r="1304" spans="1:6" x14ac:dyDescent="0.25">
      <c r="A1304">
        <v>2504504</v>
      </c>
      <c r="B1304" t="s">
        <v>687</v>
      </c>
      <c r="C1304" s="53" t="s">
        <v>1471</v>
      </c>
      <c r="D1304" t="s">
        <v>1526</v>
      </c>
      <c r="E1304" t="s">
        <v>231</v>
      </c>
      <c r="F1304">
        <v>6733</v>
      </c>
    </row>
    <row r="1305" spans="1:6" x14ac:dyDescent="0.25">
      <c r="A1305">
        <v>2504603</v>
      </c>
      <c r="B1305" t="s">
        <v>687</v>
      </c>
      <c r="C1305" s="53" t="s">
        <v>1471</v>
      </c>
      <c r="D1305" t="s">
        <v>1527</v>
      </c>
      <c r="E1305" t="s">
        <v>227</v>
      </c>
      <c r="F1305">
        <v>23975</v>
      </c>
    </row>
    <row r="1306" spans="1:6" x14ac:dyDescent="0.25">
      <c r="A1306">
        <v>2504702</v>
      </c>
      <c r="B1306" t="s">
        <v>687</v>
      </c>
      <c r="C1306" s="53" t="s">
        <v>1471</v>
      </c>
      <c r="D1306" t="s">
        <v>1528</v>
      </c>
      <c r="E1306" t="s">
        <v>251</v>
      </c>
      <c r="F1306">
        <v>4780</v>
      </c>
    </row>
    <row r="1307" spans="1:6" x14ac:dyDescent="0.25">
      <c r="A1307">
        <v>2504801</v>
      </c>
      <c r="B1307" t="s">
        <v>687</v>
      </c>
      <c r="C1307" s="53" t="s">
        <v>1471</v>
      </c>
      <c r="D1307" t="s">
        <v>1529</v>
      </c>
      <c r="E1307" t="s">
        <v>235</v>
      </c>
      <c r="F1307">
        <v>15409</v>
      </c>
    </row>
    <row r="1308" spans="1:6" x14ac:dyDescent="0.25">
      <c r="A1308">
        <v>2504850</v>
      </c>
      <c r="B1308" t="s">
        <v>687</v>
      </c>
      <c r="C1308" s="53" t="s">
        <v>1471</v>
      </c>
      <c r="D1308" t="s">
        <v>1530</v>
      </c>
      <c r="E1308" t="s">
        <v>251</v>
      </c>
      <c r="F1308">
        <v>1892</v>
      </c>
    </row>
    <row r="1309" spans="1:6" x14ac:dyDescent="0.25">
      <c r="A1309">
        <v>2504900</v>
      </c>
      <c r="B1309" t="s">
        <v>687</v>
      </c>
      <c r="C1309" s="53" t="s">
        <v>1471</v>
      </c>
      <c r="D1309" t="s">
        <v>1531</v>
      </c>
      <c r="E1309" t="s">
        <v>235</v>
      </c>
      <c r="F1309">
        <v>17212</v>
      </c>
    </row>
    <row r="1310" spans="1:6" x14ac:dyDescent="0.25">
      <c r="A1310">
        <v>2505006</v>
      </c>
      <c r="B1310" t="s">
        <v>687</v>
      </c>
      <c r="C1310" s="53" t="s">
        <v>1471</v>
      </c>
      <c r="D1310" t="s">
        <v>1532</v>
      </c>
      <c r="E1310" t="s">
        <v>231</v>
      </c>
      <c r="F1310">
        <v>7193</v>
      </c>
    </row>
    <row r="1311" spans="1:6" x14ac:dyDescent="0.25">
      <c r="A1311">
        <v>2505105</v>
      </c>
      <c r="B1311" t="s">
        <v>687</v>
      </c>
      <c r="C1311" s="53" t="s">
        <v>1471</v>
      </c>
      <c r="D1311" t="s">
        <v>1533</v>
      </c>
      <c r="E1311" t="s">
        <v>227</v>
      </c>
      <c r="F1311">
        <v>20325</v>
      </c>
    </row>
    <row r="1312" spans="1:6" x14ac:dyDescent="0.25">
      <c r="A1312">
        <v>2505204</v>
      </c>
      <c r="B1312" t="s">
        <v>687</v>
      </c>
      <c r="C1312" s="53" t="s">
        <v>1471</v>
      </c>
      <c r="D1312" t="s">
        <v>1534</v>
      </c>
      <c r="E1312" t="s">
        <v>231</v>
      </c>
      <c r="F1312">
        <v>6841</v>
      </c>
    </row>
    <row r="1313" spans="1:6" x14ac:dyDescent="0.25">
      <c r="A1313">
        <v>2505238</v>
      </c>
      <c r="B1313" t="s">
        <v>687</v>
      </c>
      <c r="C1313" s="53" t="s">
        <v>1471</v>
      </c>
      <c r="D1313" t="s">
        <v>1535</v>
      </c>
      <c r="E1313" t="s">
        <v>231</v>
      </c>
      <c r="F1313">
        <v>6340</v>
      </c>
    </row>
    <row r="1314" spans="1:6" x14ac:dyDescent="0.25">
      <c r="A1314">
        <v>2505279</v>
      </c>
      <c r="B1314" t="s">
        <v>687</v>
      </c>
      <c r="C1314" s="53" t="s">
        <v>1471</v>
      </c>
      <c r="D1314" t="s">
        <v>1536</v>
      </c>
      <c r="E1314" t="s">
        <v>231</v>
      </c>
      <c r="F1314">
        <v>5245</v>
      </c>
    </row>
    <row r="1315" spans="1:6" x14ac:dyDescent="0.25">
      <c r="A1315">
        <v>2505303</v>
      </c>
      <c r="B1315" t="s">
        <v>687</v>
      </c>
      <c r="C1315" s="53" t="s">
        <v>1471</v>
      </c>
      <c r="D1315" t="s">
        <v>1537</v>
      </c>
      <c r="E1315" t="s">
        <v>251</v>
      </c>
      <c r="F1315">
        <v>2523</v>
      </c>
    </row>
    <row r="1316" spans="1:6" x14ac:dyDescent="0.25">
      <c r="A1316">
        <v>2505352</v>
      </c>
      <c r="B1316" t="s">
        <v>687</v>
      </c>
      <c r="C1316" s="53" t="s">
        <v>1471</v>
      </c>
      <c r="D1316" t="s">
        <v>1538</v>
      </c>
      <c r="E1316" t="s">
        <v>231</v>
      </c>
      <c r="F1316">
        <v>5246</v>
      </c>
    </row>
    <row r="1317" spans="1:6" x14ac:dyDescent="0.25">
      <c r="A1317">
        <v>2505402</v>
      </c>
      <c r="B1317" t="s">
        <v>687</v>
      </c>
      <c r="C1317" s="53" t="s">
        <v>1471</v>
      </c>
      <c r="D1317" t="s">
        <v>1539</v>
      </c>
      <c r="E1317" t="s">
        <v>231</v>
      </c>
      <c r="F1317">
        <v>8253</v>
      </c>
    </row>
    <row r="1318" spans="1:6" x14ac:dyDescent="0.25">
      <c r="A1318">
        <v>2505501</v>
      </c>
      <c r="B1318" t="s">
        <v>687</v>
      </c>
      <c r="C1318" s="53" t="s">
        <v>1471</v>
      </c>
      <c r="D1318" t="s">
        <v>1540</v>
      </c>
      <c r="E1318" t="s">
        <v>251</v>
      </c>
      <c r="F1318">
        <v>3744</v>
      </c>
    </row>
    <row r="1319" spans="1:6" x14ac:dyDescent="0.25">
      <c r="A1319">
        <v>2505600</v>
      </c>
      <c r="B1319" t="s">
        <v>687</v>
      </c>
      <c r="C1319" s="53" t="s">
        <v>1471</v>
      </c>
      <c r="D1319" t="s">
        <v>1541</v>
      </c>
      <c r="E1319" t="s">
        <v>231</v>
      </c>
      <c r="F1319">
        <v>6591</v>
      </c>
    </row>
    <row r="1320" spans="1:6" x14ac:dyDescent="0.25">
      <c r="A1320">
        <v>2505709</v>
      </c>
      <c r="B1320" t="s">
        <v>687</v>
      </c>
      <c r="C1320" s="53" t="s">
        <v>1471</v>
      </c>
      <c r="D1320" t="s">
        <v>1542</v>
      </c>
      <c r="E1320" t="s">
        <v>235</v>
      </c>
      <c r="F1320">
        <v>10456</v>
      </c>
    </row>
    <row r="1321" spans="1:6" x14ac:dyDescent="0.25">
      <c r="A1321">
        <v>2505808</v>
      </c>
      <c r="B1321" t="s">
        <v>687</v>
      </c>
      <c r="C1321" s="53" t="s">
        <v>1471</v>
      </c>
      <c r="D1321" t="s">
        <v>1543</v>
      </c>
      <c r="E1321" t="s">
        <v>251</v>
      </c>
      <c r="F1321">
        <v>3618</v>
      </c>
    </row>
    <row r="1322" spans="1:6" x14ac:dyDescent="0.25">
      <c r="A1322">
        <v>2505907</v>
      </c>
      <c r="B1322" t="s">
        <v>687</v>
      </c>
      <c r="C1322" s="53" t="s">
        <v>1471</v>
      </c>
      <c r="D1322" t="s">
        <v>1544</v>
      </c>
      <c r="E1322" t="s">
        <v>251</v>
      </c>
      <c r="F1322">
        <v>3485</v>
      </c>
    </row>
    <row r="1323" spans="1:6" x14ac:dyDescent="0.25">
      <c r="A1323">
        <v>2506004</v>
      </c>
      <c r="B1323" t="s">
        <v>687</v>
      </c>
      <c r="C1323" s="53" t="s">
        <v>1471</v>
      </c>
      <c r="D1323" t="s">
        <v>1545</v>
      </c>
      <c r="E1323" t="s">
        <v>227</v>
      </c>
      <c r="F1323">
        <v>32785</v>
      </c>
    </row>
    <row r="1324" spans="1:6" x14ac:dyDescent="0.25">
      <c r="A1324">
        <v>2506103</v>
      </c>
      <c r="B1324" t="s">
        <v>687</v>
      </c>
      <c r="C1324" s="53" t="s">
        <v>1471</v>
      </c>
      <c r="D1324" t="s">
        <v>1546</v>
      </c>
      <c r="E1324" t="s">
        <v>235</v>
      </c>
      <c r="F1324">
        <v>11378</v>
      </c>
    </row>
    <row r="1325" spans="1:6" x14ac:dyDescent="0.25">
      <c r="A1325">
        <v>2506202</v>
      </c>
      <c r="B1325" t="s">
        <v>687</v>
      </c>
      <c r="C1325" s="53" t="s">
        <v>1471</v>
      </c>
      <c r="D1325" t="s">
        <v>1547</v>
      </c>
      <c r="E1325" t="s">
        <v>251</v>
      </c>
      <c r="F1325">
        <v>2986</v>
      </c>
    </row>
    <row r="1326" spans="1:6" x14ac:dyDescent="0.25">
      <c r="A1326">
        <v>2506251</v>
      </c>
      <c r="B1326" t="s">
        <v>687</v>
      </c>
      <c r="C1326" s="53" t="s">
        <v>1471</v>
      </c>
      <c r="D1326" t="s">
        <v>1548</v>
      </c>
      <c r="E1326" t="s">
        <v>231</v>
      </c>
      <c r="F1326">
        <v>8450</v>
      </c>
    </row>
    <row r="1327" spans="1:6" x14ac:dyDescent="0.25">
      <c r="A1327">
        <v>2506301</v>
      </c>
      <c r="B1327" t="s">
        <v>687</v>
      </c>
      <c r="C1327" s="53" t="s">
        <v>1471</v>
      </c>
      <c r="D1327" t="s">
        <v>1549</v>
      </c>
      <c r="E1327" t="s">
        <v>233</v>
      </c>
      <c r="F1327">
        <v>58162</v>
      </c>
    </row>
    <row r="1328" spans="1:6" x14ac:dyDescent="0.25">
      <c r="A1328">
        <v>2506400</v>
      </c>
      <c r="B1328" t="s">
        <v>687</v>
      </c>
      <c r="C1328" s="53" t="s">
        <v>1471</v>
      </c>
      <c r="D1328" t="s">
        <v>1550</v>
      </c>
      <c r="E1328" t="s">
        <v>235</v>
      </c>
      <c r="F1328">
        <v>14117</v>
      </c>
    </row>
    <row r="1329" spans="1:6" x14ac:dyDescent="0.25">
      <c r="A1329">
        <v>2506509</v>
      </c>
      <c r="B1329" t="s">
        <v>687</v>
      </c>
      <c r="C1329" s="53" t="s">
        <v>1471</v>
      </c>
      <c r="D1329" t="s">
        <v>1551</v>
      </c>
      <c r="E1329" t="s">
        <v>251</v>
      </c>
      <c r="F1329">
        <v>3376</v>
      </c>
    </row>
    <row r="1330" spans="1:6" x14ac:dyDescent="0.25">
      <c r="A1330">
        <v>2506608</v>
      </c>
      <c r="B1330" t="s">
        <v>687</v>
      </c>
      <c r="C1330" s="53" t="s">
        <v>1471</v>
      </c>
      <c r="D1330" t="s">
        <v>1552</v>
      </c>
      <c r="E1330" t="s">
        <v>231</v>
      </c>
      <c r="F1330">
        <v>5974</v>
      </c>
    </row>
    <row r="1331" spans="1:6" x14ac:dyDescent="0.25">
      <c r="A1331">
        <v>2506707</v>
      </c>
      <c r="B1331" t="s">
        <v>687</v>
      </c>
      <c r="C1331" s="53" t="s">
        <v>1471</v>
      </c>
      <c r="D1331" t="s">
        <v>1553</v>
      </c>
      <c r="E1331" t="s">
        <v>235</v>
      </c>
      <c r="F1331">
        <v>11749</v>
      </c>
    </row>
    <row r="1332" spans="1:6" x14ac:dyDescent="0.25">
      <c r="A1332">
        <v>2506806</v>
      </c>
      <c r="B1332" t="s">
        <v>687</v>
      </c>
      <c r="C1332" s="53" t="s">
        <v>1471</v>
      </c>
      <c r="D1332" t="s">
        <v>1554</v>
      </c>
      <c r="E1332" t="s">
        <v>235</v>
      </c>
      <c r="F1332">
        <v>18042</v>
      </c>
    </row>
    <row r="1333" spans="1:6" x14ac:dyDescent="0.25">
      <c r="A1333">
        <v>2506905</v>
      </c>
      <c r="B1333" t="s">
        <v>687</v>
      </c>
      <c r="C1333" s="53" t="s">
        <v>1471</v>
      </c>
      <c r="D1333" t="s">
        <v>1555</v>
      </c>
      <c r="E1333" t="s">
        <v>227</v>
      </c>
      <c r="F1333">
        <v>24565</v>
      </c>
    </row>
    <row r="1334" spans="1:6" x14ac:dyDescent="0.25">
      <c r="A1334">
        <v>2507002</v>
      </c>
      <c r="B1334" t="s">
        <v>687</v>
      </c>
      <c r="C1334" s="53" t="s">
        <v>1471</v>
      </c>
      <c r="D1334" t="s">
        <v>1556</v>
      </c>
      <c r="E1334" t="s">
        <v>227</v>
      </c>
      <c r="F1334">
        <v>24499</v>
      </c>
    </row>
    <row r="1335" spans="1:6" x14ac:dyDescent="0.25">
      <c r="A1335">
        <v>2507101</v>
      </c>
      <c r="B1335" t="s">
        <v>687</v>
      </c>
      <c r="C1335" s="53" t="s">
        <v>1471</v>
      </c>
      <c r="D1335" t="s">
        <v>1557</v>
      </c>
      <c r="E1335" t="s">
        <v>235</v>
      </c>
      <c r="F1335">
        <v>18332</v>
      </c>
    </row>
    <row r="1336" spans="1:6" x14ac:dyDescent="0.25">
      <c r="A1336">
        <v>2507200</v>
      </c>
      <c r="B1336" t="s">
        <v>687</v>
      </c>
      <c r="C1336" s="53" t="s">
        <v>1471</v>
      </c>
      <c r="D1336" t="s">
        <v>1558</v>
      </c>
      <c r="E1336" t="s">
        <v>235</v>
      </c>
      <c r="F1336">
        <v>10739</v>
      </c>
    </row>
    <row r="1337" spans="1:6" x14ac:dyDescent="0.25">
      <c r="A1337">
        <v>2507309</v>
      </c>
      <c r="B1337" t="s">
        <v>687</v>
      </c>
      <c r="C1337" s="53" t="s">
        <v>1471</v>
      </c>
      <c r="D1337" t="s">
        <v>1559</v>
      </c>
      <c r="E1337" t="s">
        <v>235</v>
      </c>
      <c r="F1337">
        <v>14316</v>
      </c>
    </row>
    <row r="1338" spans="1:6" x14ac:dyDescent="0.25">
      <c r="A1338">
        <v>2507408</v>
      </c>
      <c r="B1338" t="s">
        <v>687</v>
      </c>
      <c r="C1338" s="53" t="s">
        <v>1471</v>
      </c>
      <c r="D1338" t="s">
        <v>1560</v>
      </c>
      <c r="E1338" t="s">
        <v>231</v>
      </c>
      <c r="F1338">
        <v>7717</v>
      </c>
    </row>
    <row r="1339" spans="1:6" x14ac:dyDescent="0.25">
      <c r="A1339">
        <v>2507507</v>
      </c>
      <c r="B1339" t="s">
        <v>687</v>
      </c>
      <c r="C1339" s="53" t="s">
        <v>1471</v>
      </c>
      <c r="D1339" t="s">
        <v>1561</v>
      </c>
      <c r="E1339" t="s">
        <v>248</v>
      </c>
      <c r="F1339">
        <v>791438</v>
      </c>
    </row>
    <row r="1340" spans="1:6" x14ac:dyDescent="0.25">
      <c r="A1340">
        <v>2507606</v>
      </c>
      <c r="B1340" t="s">
        <v>687</v>
      </c>
      <c r="C1340" s="53" t="s">
        <v>1471</v>
      </c>
      <c r="D1340" t="s">
        <v>1562</v>
      </c>
      <c r="E1340" t="s">
        <v>231</v>
      </c>
      <c r="F1340">
        <v>7850</v>
      </c>
    </row>
    <row r="1341" spans="1:6" x14ac:dyDescent="0.25">
      <c r="A1341">
        <v>2507705</v>
      </c>
      <c r="B1341" t="s">
        <v>687</v>
      </c>
      <c r="C1341" s="53" t="s">
        <v>1471</v>
      </c>
      <c r="D1341" t="s">
        <v>1563</v>
      </c>
      <c r="E1341" t="s">
        <v>235</v>
      </c>
      <c r="F1341">
        <v>17902</v>
      </c>
    </row>
    <row r="1342" spans="1:6" x14ac:dyDescent="0.25">
      <c r="A1342">
        <v>2507804</v>
      </c>
      <c r="B1342" t="s">
        <v>687</v>
      </c>
      <c r="C1342" s="53" t="s">
        <v>1471</v>
      </c>
      <c r="D1342" t="s">
        <v>1564</v>
      </c>
      <c r="E1342" t="s">
        <v>231</v>
      </c>
      <c r="F1342">
        <v>7054</v>
      </c>
    </row>
    <row r="1343" spans="1:6" x14ac:dyDescent="0.25">
      <c r="A1343">
        <v>2507903</v>
      </c>
      <c r="B1343" t="s">
        <v>687</v>
      </c>
      <c r="C1343" s="53" t="s">
        <v>1471</v>
      </c>
      <c r="D1343" t="s">
        <v>1565</v>
      </c>
      <c r="E1343" t="s">
        <v>235</v>
      </c>
      <c r="F1343">
        <v>10669</v>
      </c>
    </row>
    <row r="1344" spans="1:6" x14ac:dyDescent="0.25">
      <c r="A1344">
        <v>2508000</v>
      </c>
      <c r="B1344" t="s">
        <v>687</v>
      </c>
      <c r="C1344" s="53" t="s">
        <v>1471</v>
      </c>
      <c r="D1344" t="s">
        <v>1566</v>
      </c>
      <c r="E1344" t="s">
        <v>231</v>
      </c>
      <c r="F1344">
        <v>9892</v>
      </c>
    </row>
    <row r="1345" spans="1:6" x14ac:dyDescent="0.25">
      <c r="A1345">
        <v>2508109</v>
      </c>
      <c r="B1345" t="s">
        <v>687</v>
      </c>
      <c r="C1345" s="53" t="s">
        <v>1471</v>
      </c>
      <c r="D1345" t="s">
        <v>1567</v>
      </c>
      <c r="E1345" t="s">
        <v>251</v>
      </c>
      <c r="F1345">
        <v>4687</v>
      </c>
    </row>
    <row r="1346" spans="1:6" x14ac:dyDescent="0.25">
      <c r="A1346">
        <v>2508208</v>
      </c>
      <c r="B1346" t="s">
        <v>687</v>
      </c>
      <c r="C1346" s="53" t="s">
        <v>1471</v>
      </c>
      <c r="D1346" t="s">
        <v>1568</v>
      </c>
      <c r="E1346" t="s">
        <v>231</v>
      </c>
      <c r="F1346">
        <v>7619</v>
      </c>
    </row>
    <row r="1347" spans="1:6" x14ac:dyDescent="0.25">
      <c r="A1347">
        <v>2508307</v>
      </c>
      <c r="B1347" t="s">
        <v>687</v>
      </c>
      <c r="C1347" s="53" t="s">
        <v>1471</v>
      </c>
      <c r="D1347" t="s">
        <v>1569</v>
      </c>
      <c r="E1347" t="s">
        <v>227</v>
      </c>
      <c r="F1347">
        <v>27247</v>
      </c>
    </row>
    <row r="1348" spans="1:6" x14ac:dyDescent="0.25">
      <c r="A1348">
        <v>2508406</v>
      </c>
      <c r="B1348" t="s">
        <v>687</v>
      </c>
      <c r="C1348" s="53" t="s">
        <v>1471</v>
      </c>
      <c r="D1348" t="s">
        <v>1570</v>
      </c>
      <c r="E1348" t="s">
        <v>251</v>
      </c>
      <c r="F1348">
        <v>2765</v>
      </c>
    </row>
    <row r="1349" spans="1:6" x14ac:dyDescent="0.25">
      <c r="A1349">
        <v>2508505</v>
      </c>
      <c r="B1349" t="s">
        <v>687</v>
      </c>
      <c r="C1349" s="53" t="s">
        <v>1471</v>
      </c>
      <c r="D1349" t="s">
        <v>1571</v>
      </c>
      <c r="E1349" t="s">
        <v>231</v>
      </c>
      <c r="F1349">
        <v>7355</v>
      </c>
    </row>
    <row r="1350" spans="1:6" x14ac:dyDescent="0.25">
      <c r="A1350">
        <v>2508554</v>
      </c>
      <c r="B1350" t="s">
        <v>687</v>
      </c>
      <c r="C1350" s="53" t="s">
        <v>1471</v>
      </c>
      <c r="D1350" t="s">
        <v>1572</v>
      </c>
      <c r="E1350" t="s">
        <v>251</v>
      </c>
      <c r="F1350">
        <v>4254</v>
      </c>
    </row>
    <row r="1351" spans="1:6" x14ac:dyDescent="0.25">
      <c r="A1351">
        <v>2508604</v>
      </c>
      <c r="B1351" t="s">
        <v>687</v>
      </c>
      <c r="C1351" s="53" t="s">
        <v>1471</v>
      </c>
      <c r="D1351" t="s">
        <v>1573</v>
      </c>
      <c r="E1351" t="s">
        <v>235</v>
      </c>
      <c r="F1351">
        <v>12804</v>
      </c>
    </row>
    <row r="1352" spans="1:6" x14ac:dyDescent="0.25">
      <c r="A1352">
        <v>2508703</v>
      </c>
      <c r="B1352" t="s">
        <v>687</v>
      </c>
      <c r="C1352" s="53" t="s">
        <v>1471</v>
      </c>
      <c r="D1352" t="s">
        <v>1574</v>
      </c>
      <c r="E1352" t="s">
        <v>251</v>
      </c>
      <c r="F1352">
        <v>4026</v>
      </c>
    </row>
    <row r="1353" spans="1:6" x14ac:dyDescent="0.25">
      <c r="A1353">
        <v>2508802</v>
      </c>
      <c r="B1353" t="s">
        <v>687</v>
      </c>
      <c r="C1353" s="53" t="s">
        <v>1471</v>
      </c>
      <c r="D1353" t="s">
        <v>1575</v>
      </c>
      <c r="E1353" t="s">
        <v>231</v>
      </c>
      <c r="F1353">
        <v>5672</v>
      </c>
    </row>
    <row r="1354" spans="1:6" x14ac:dyDescent="0.25">
      <c r="A1354">
        <v>2508901</v>
      </c>
      <c r="B1354" t="s">
        <v>687</v>
      </c>
      <c r="C1354" s="53" t="s">
        <v>1471</v>
      </c>
      <c r="D1354" t="s">
        <v>1576</v>
      </c>
      <c r="E1354" t="s">
        <v>227</v>
      </c>
      <c r="F1354">
        <v>44369</v>
      </c>
    </row>
    <row r="1355" spans="1:6" x14ac:dyDescent="0.25">
      <c r="A1355">
        <v>2509008</v>
      </c>
      <c r="B1355" t="s">
        <v>687</v>
      </c>
      <c r="C1355" s="53" t="s">
        <v>1471</v>
      </c>
      <c r="D1355" t="s">
        <v>1577</v>
      </c>
      <c r="E1355" t="s">
        <v>235</v>
      </c>
      <c r="F1355">
        <v>11066</v>
      </c>
    </row>
    <row r="1356" spans="1:6" x14ac:dyDescent="0.25">
      <c r="A1356">
        <v>2509057</v>
      </c>
      <c r="B1356" t="s">
        <v>687</v>
      </c>
      <c r="C1356" s="53" t="s">
        <v>1471</v>
      </c>
      <c r="D1356" t="s">
        <v>1578</v>
      </c>
      <c r="E1356" t="s">
        <v>231</v>
      </c>
      <c r="F1356">
        <v>8361</v>
      </c>
    </row>
    <row r="1357" spans="1:6" x14ac:dyDescent="0.25">
      <c r="A1357">
        <v>2509107</v>
      </c>
      <c r="B1357" t="s">
        <v>687</v>
      </c>
      <c r="C1357" s="53" t="s">
        <v>1471</v>
      </c>
      <c r="D1357" t="s">
        <v>1579</v>
      </c>
      <c r="E1357" t="s">
        <v>227</v>
      </c>
      <c r="F1357">
        <v>21755</v>
      </c>
    </row>
    <row r="1358" spans="1:6" x14ac:dyDescent="0.25">
      <c r="A1358">
        <v>2509156</v>
      </c>
      <c r="B1358" t="s">
        <v>687</v>
      </c>
      <c r="C1358" s="53" t="s">
        <v>1471</v>
      </c>
      <c r="D1358" t="s">
        <v>1580</v>
      </c>
      <c r="E1358" t="s">
        <v>231</v>
      </c>
      <c r="F1358">
        <v>6522</v>
      </c>
    </row>
    <row r="1359" spans="1:6" x14ac:dyDescent="0.25">
      <c r="A1359">
        <v>2509206</v>
      </c>
      <c r="B1359" t="s">
        <v>687</v>
      </c>
      <c r="C1359" s="53" t="s">
        <v>1471</v>
      </c>
      <c r="D1359" t="s">
        <v>1581</v>
      </c>
      <c r="E1359" t="s">
        <v>235</v>
      </c>
      <c r="F1359">
        <v>13654</v>
      </c>
    </row>
    <row r="1360" spans="1:6" x14ac:dyDescent="0.25">
      <c r="A1360">
        <v>2509305</v>
      </c>
      <c r="B1360" t="s">
        <v>687</v>
      </c>
      <c r="C1360" s="53" t="s">
        <v>1471</v>
      </c>
      <c r="D1360" t="s">
        <v>1582</v>
      </c>
      <c r="E1360" t="s">
        <v>231</v>
      </c>
      <c r="F1360">
        <v>8219</v>
      </c>
    </row>
    <row r="1361" spans="1:6" x14ac:dyDescent="0.25">
      <c r="A1361">
        <v>2509339</v>
      </c>
      <c r="B1361" t="s">
        <v>687</v>
      </c>
      <c r="C1361" s="53" t="s">
        <v>1471</v>
      </c>
      <c r="D1361" t="s">
        <v>1583</v>
      </c>
      <c r="E1361" t="s">
        <v>251</v>
      </c>
      <c r="F1361">
        <v>4497</v>
      </c>
    </row>
    <row r="1362" spans="1:6" x14ac:dyDescent="0.25">
      <c r="A1362">
        <v>2509370</v>
      </c>
      <c r="B1362" t="s">
        <v>687</v>
      </c>
      <c r="C1362" s="53" t="s">
        <v>1471</v>
      </c>
      <c r="D1362" t="s">
        <v>1584</v>
      </c>
      <c r="E1362" t="s">
        <v>251</v>
      </c>
      <c r="F1362">
        <v>2869</v>
      </c>
    </row>
    <row r="1363" spans="1:6" x14ac:dyDescent="0.25">
      <c r="A1363">
        <v>2509396</v>
      </c>
      <c r="B1363" t="s">
        <v>687</v>
      </c>
      <c r="C1363" s="53" t="s">
        <v>1471</v>
      </c>
      <c r="D1363" t="s">
        <v>1585</v>
      </c>
      <c r="E1363" t="s">
        <v>231</v>
      </c>
      <c r="F1363">
        <v>6441</v>
      </c>
    </row>
    <row r="1364" spans="1:6" x14ac:dyDescent="0.25">
      <c r="A1364">
        <v>2509404</v>
      </c>
      <c r="B1364" t="s">
        <v>687</v>
      </c>
      <c r="C1364" s="53" t="s">
        <v>1471</v>
      </c>
      <c r="D1364" t="s">
        <v>1586</v>
      </c>
      <c r="E1364" t="s">
        <v>235</v>
      </c>
      <c r="F1364">
        <v>13317</v>
      </c>
    </row>
    <row r="1365" spans="1:6" x14ac:dyDescent="0.25">
      <c r="A1365">
        <v>2509503</v>
      </c>
      <c r="B1365" t="s">
        <v>687</v>
      </c>
      <c r="C1365" s="53" t="s">
        <v>1471</v>
      </c>
      <c r="D1365" t="s">
        <v>1587</v>
      </c>
      <c r="E1365" t="s">
        <v>231</v>
      </c>
      <c r="F1365">
        <v>5528</v>
      </c>
    </row>
    <row r="1366" spans="1:6" x14ac:dyDescent="0.25">
      <c r="A1366">
        <v>2509602</v>
      </c>
      <c r="B1366" t="s">
        <v>687</v>
      </c>
      <c r="C1366" s="53" t="s">
        <v>1471</v>
      </c>
      <c r="D1366" t="s">
        <v>1588</v>
      </c>
      <c r="E1366" t="s">
        <v>251</v>
      </c>
      <c r="F1366">
        <v>4759</v>
      </c>
    </row>
    <row r="1367" spans="1:6" x14ac:dyDescent="0.25">
      <c r="A1367">
        <v>2509701</v>
      </c>
      <c r="B1367" t="s">
        <v>687</v>
      </c>
      <c r="C1367" s="53" t="s">
        <v>1471</v>
      </c>
      <c r="D1367" t="s">
        <v>1589</v>
      </c>
      <c r="E1367" t="s">
        <v>227</v>
      </c>
      <c r="F1367">
        <v>32774</v>
      </c>
    </row>
    <row r="1368" spans="1:6" x14ac:dyDescent="0.25">
      <c r="A1368">
        <v>2509800</v>
      </c>
      <c r="B1368" t="s">
        <v>687</v>
      </c>
      <c r="C1368" s="53" t="s">
        <v>1471</v>
      </c>
      <c r="D1368" t="s">
        <v>1247</v>
      </c>
      <c r="E1368" t="s">
        <v>231</v>
      </c>
      <c r="F1368">
        <v>9840</v>
      </c>
    </row>
    <row r="1369" spans="1:6" x14ac:dyDescent="0.25">
      <c r="A1369">
        <v>2509909</v>
      </c>
      <c r="B1369" t="s">
        <v>687</v>
      </c>
      <c r="C1369" s="53" t="s">
        <v>1471</v>
      </c>
      <c r="D1369" t="s">
        <v>1590</v>
      </c>
      <c r="E1369" t="s">
        <v>235</v>
      </c>
      <c r="F1369">
        <v>10450</v>
      </c>
    </row>
    <row r="1370" spans="1:6" x14ac:dyDescent="0.25">
      <c r="A1370">
        <v>2510006</v>
      </c>
      <c r="B1370" t="s">
        <v>687</v>
      </c>
      <c r="C1370" s="53" t="s">
        <v>1471</v>
      </c>
      <c r="D1370" t="s">
        <v>1591</v>
      </c>
      <c r="E1370" t="s">
        <v>231</v>
      </c>
      <c r="F1370">
        <v>7318</v>
      </c>
    </row>
    <row r="1371" spans="1:6" x14ac:dyDescent="0.25">
      <c r="A1371">
        <v>2510105</v>
      </c>
      <c r="B1371" t="s">
        <v>687</v>
      </c>
      <c r="C1371" s="53" t="s">
        <v>1471</v>
      </c>
      <c r="D1371" t="s">
        <v>1592</v>
      </c>
      <c r="E1371" t="s">
        <v>235</v>
      </c>
      <c r="F1371">
        <v>10650</v>
      </c>
    </row>
    <row r="1372" spans="1:6" x14ac:dyDescent="0.25">
      <c r="A1372">
        <v>2510204</v>
      </c>
      <c r="B1372" t="s">
        <v>687</v>
      </c>
      <c r="C1372" s="53" t="s">
        <v>1471</v>
      </c>
      <c r="D1372" t="s">
        <v>631</v>
      </c>
      <c r="E1372" t="s">
        <v>231</v>
      </c>
      <c r="F1372">
        <v>5999</v>
      </c>
    </row>
    <row r="1373" spans="1:6" x14ac:dyDescent="0.25">
      <c r="A1373">
        <v>2510303</v>
      </c>
      <c r="B1373" t="s">
        <v>687</v>
      </c>
      <c r="C1373" s="53" t="s">
        <v>1471</v>
      </c>
      <c r="D1373" t="s">
        <v>1593</v>
      </c>
      <c r="E1373" t="s">
        <v>251</v>
      </c>
      <c r="F1373">
        <v>4784</v>
      </c>
    </row>
    <row r="1374" spans="1:6" x14ac:dyDescent="0.25">
      <c r="A1374">
        <v>2510402</v>
      </c>
      <c r="B1374" t="s">
        <v>687</v>
      </c>
      <c r="C1374" s="53" t="s">
        <v>1471</v>
      </c>
      <c r="D1374" t="s">
        <v>1594</v>
      </c>
      <c r="E1374" t="s">
        <v>231</v>
      </c>
      <c r="F1374">
        <v>6646</v>
      </c>
    </row>
    <row r="1375" spans="1:6" x14ac:dyDescent="0.25">
      <c r="A1375">
        <v>2510501</v>
      </c>
      <c r="B1375" t="s">
        <v>687</v>
      </c>
      <c r="C1375" s="53" t="s">
        <v>1471</v>
      </c>
      <c r="D1375" t="s">
        <v>1595</v>
      </c>
      <c r="E1375" t="s">
        <v>251</v>
      </c>
      <c r="F1375">
        <v>3880</v>
      </c>
    </row>
    <row r="1376" spans="1:6" x14ac:dyDescent="0.25">
      <c r="A1376">
        <v>2510600</v>
      </c>
      <c r="B1376" t="s">
        <v>687</v>
      </c>
      <c r="C1376" s="53" t="s">
        <v>1471</v>
      </c>
      <c r="D1376" t="s">
        <v>1596</v>
      </c>
      <c r="E1376" t="s">
        <v>251</v>
      </c>
      <c r="F1376">
        <v>3023</v>
      </c>
    </row>
    <row r="1377" spans="1:6" x14ac:dyDescent="0.25">
      <c r="A1377">
        <v>2510659</v>
      </c>
      <c r="B1377" t="s">
        <v>687</v>
      </c>
      <c r="C1377" s="53" t="s">
        <v>1471</v>
      </c>
      <c r="D1377" t="s">
        <v>1597</v>
      </c>
      <c r="E1377" t="s">
        <v>251</v>
      </c>
      <c r="F1377">
        <v>1795</v>
      </c>
    </row>
    <row r="1378" spans="1:6" x14ac:dyDescent="0.25">
      <c r="A1378">
        <v>2510709</v>
      </c>
      <c r="B1378" t="s">
        <v>687</v>
      </c>
      <c r="C1378" s="53" t="s">
        <v>1471</v>
      </c>
      <c r="D1378" t="s">
        <v>1406</v>
      </c>
      <c r="E1378" t="s">
        <v>251</v>
      </c>
      <c r="F1378">
        <v>2383</v>
      </c>
    </row>
    <row r="1379" spans="1:6" x14ac:dyDescent="0.25">
      <c r="A1379">
        <v>2510808</v>
      </c>
      <c r="B1379" t="s">
        <v>687</v>
      </c>
      <c r="C1379" s="53" t="s">
        <v>1471</v>
      </c>
      <c r="D1379" t="s">
        <v>1598</v>
      </c>
      <c r="E1379" t="s">
        <v>229</v>
      </c>
      <c r="F1379">
        <v>106314</v>
      </c>
    </row>
    <row r="1380" spans="1:6" x14ac:dyDescent="0.25">
      <c r="A1380">
        <v>2510907</v>
      </c>
      <c r="B1380" t="s">
        <v>687</v>
      </c>
      <c r="C1380" s="53" t="s">
        <v>1471</v>
      </c>
      <c r="D1380" t="s">
        <v>1599</v>
      </c>
      <c r="E1380" t="s">
        <v>235</v>
      </c>
      <c r="F1380">
        <v>12216</v>
      </c>
    </row>
    <row r="1381" spans="1:6" x14ac:dyDescent="0.25">
      <c r="A1381">
        <v>2511004</v>
      </c>
      <c r="B1381" t="s">
        <v>687</v>
      </c>
      <c r="C1381" s="53" t="s">
        <v>1471</v>
      </c>
      <c r="D1381" t="s">
        <v>1262</v>
      </c>
      <c r="E1381" t="s">
        <v>251</v>
      </c>
      <c r="F1381">
        <v>3796</v>
      </c>
    </row>
    <row r="1382" spans="1:6" x14ac:dyDescent="0.25">
      <c r="A1382">
        <v>2511103</v>
      </c>
      <c r="B1382" t="s">
        <v>687</v>
      </c>
      <c r="C1382" s="53" t="s">
        <v>1471</v>
      </c>
      <c r="D1382" t="s">
        <v>1600</v>
      </c>
      <c r="E1382" t="s">
        <v>231</v>
      </c>
      <c r="F1382">
        <v>7982</v>
      </c>
    </row>
    <row r="1383" spans="1:6" x14ac:dyDescent="0.25">
      <c r="A1383">
        <v>2511202</v>
      </c>
      <c r="B1383" t="s">
        <v>687</v>
      </c>
      <c r="C1383" s="53" t="s">
        <v>1471</v>
      </c>
      <c r="D1383" t="s">
        <v>1601</v>
      </c>
      <c r="E1383" t="s">
        <v>227</v>
      </c>
      <c r="F1383">
        <v>28286</v>
      </c>
    </row>
    <row r="1384" spans="1:6" x14ac:dyDescent="0.25">
      <c r="A1384">
        <v>2511301</v>
      </c>
      <c r="B1384" t="s">
        <v>687</v>
      </c>
      <c r="C1384" s="53" t="s">
        <v>1471</v>
      </c>
      <c r="D1384" t="s">
        <v>1602</v>
      </c>
      <c r="E1384" t="s">
        <v>235</v>
      </c>
      <c r="F1384">
        <v>15985</v>
      </c>
    </row>
    <row r="1385" spans="1:6" x14ac:dyDescent="0.25">
      <c r="A1385">
        <v>2511400</v>
      </c>
      <c r="B1385" t="s">
        <v>687</v>
      </c>
      <c r="C1385" s="53" t="s">
        <v>1471</v>
      </c>
      <c r="D1385" t="s">
        <v>1603</v>
      </c>
      <c r="E1385" t="s">
        <v>235</v>
      </c>
      <c r="F1385">
        <v>18670</v>
      </c>
    </row>
    <row r="1386" spans="1:6" x14ac:dyDescent="0.25">
      <c r="A1386">
        <v>2511509</v>
      </c>
      <c r="B1386" t="s">
        <v>687</v>
      </c>
      <c r="C1386" s="53" t="s">
        <v>1471</v>
      </c>
      <c r="D1386" t="s">
        <v>1604</v>
      </c>
      <c r="E1386" t="s">
        <v>235</v>
      </c>
      <c r="F1386">
        <v>11786</v>
      </c>
    </row>
    <row r="1387" spans="1:6" x14ac:dyDescent="0.25">
      <c r="A1387">
        <v>2511608</v>
      </c>
      <c r="B1387" t="s">
        <v>687</v>
      </c>
      <c r="C1387" s="53" t="s">
        <v>1471</v>
      </c>
      <c r="D1387" t="s">
        <v>1415</v>
      </c>
      <c r="E1387" t="s">
        <v>231</v>
      </c>
      <c r="F1387">
        <v>6728</v>
      </c>
    </row>
    <row r="1388" spans="1:6" x14ac:dyDescent="0.25">
      <c r="A1388">
        <v>2511707</v>
      </c>
      <c r="B1388" t="s">
        <v>687</v>
      </c>
      <c r="C1388" s="53" t="s">
        <v>1471</v>
      </c>
      <c r="D1388" t="s">
        <v>1605</v>
      </c>
      <c r="E1388" t="s">
        <v>231</v>
      </c>
      <c r="F1388">
        <v>5118</v>
      </c>
    </row>
    <row r="1389" spans="1:6" x14ac:dyDescent="0.25">
      <c r="A1389">
        <v>2511806</v>
      </c>
      <c r="B1389" t="s">
        <v>687</v>
      </c>
      <c r="C1389" s="53" t="s">
        <v>1471</v>
      </c>
      <c r="D1389" t="s">
        <v>1606</v>
      </c>
      <c r="E1389" t="s">
        <v>235</v>
      </c>
      <c r="F1389">
        <v>10555</v>
      </c>
    </row>
    <row r="1390" spans="1:6" x14ac:dyDescent="0.25">
      <c r="A1390">
        <v>2511905</v>
      </c>
      <c r="B1390" t="s">
        <v>687</v>
      </c>
      <c r="C1390" s="53" t="s">
        <v>1471</v>
      </c>
      <c r="D1390" t="s">
        <v>1607</v>
      </c>
      <c r="E1390" t="s">
        <v>235</v>
      </c>
      <c r="F1390">
        <v>18685</v>
      </c>
    </row>
    <row r="1391" spans="1:6" x14ac:dyDescent="0.25">
      <c r="A1391">
        <v>2512002</v>
      </c>
      <c r="B1391" t="s">
        <v>687</v>
      </c>
      <c r="C1391" s="53" t="s">
        <v>1471</v>
      </c>
      <c r="D1391" t="s">
        <v>1608</v>
      </c>
      <c r="E1391" t="s">
        <v>235</v>
      </c>
      <c r="F1391">
        <v>18272</v>
      </c>
    </row>
    <row r="1392" spans="1:6" x14ac:dyDescent="0.25">
      <c r="A1392">
        <v>2512036</v>
      </c>
      <c r="B1392" t="s">
        <v>687</v>
      </c>
      <c r="C1392" s="53" t="s">
        <v>1471</v>
      </c>
      <c r="D1392" t="s">
        <v>1609</v>
      </c>
      <c r="E1392" t="s">
        <v>251</v>
      </c>
      <c r="F1392">
        <v>3778</v>
      </c>
    </row>
    <row r="1393" spans="1:6" x14ac:dyDescent="0.25">
      <c r="A1393">
        <v>2512077</v>
      </c>
      <c r="B1393" t="s">
        <v>687</v>
      </c>
      <c r="C1393" s="53" t="s">
        <v>1471</v>
      </c>
      <c r="D1393" t="s">
        <v>1610</v>
      </c>
      <c r="E1393" t="s">
        <v>251</v>
      </c>
      <c r="F1393">
        <v>4245</v>
      </c>
    </row>
    <row r="1394" spans="1:6" x14ac:dyDescent="0.25">
      <c r="A1394">
        <v>2512101</v>
      </c>
      <c r="B1394" t="s">
        <v>687</v>
      </c>
      <c r="C1394" s="53" t="s">
        <v>1471</v>
      </c>
      <c r="D1394" t="s">
        <v>1611</v>
      </c>
      <c r="E1394" t="s">
        <v>227</v>
      </c>
      <c r="F1394">
        <v>32712</v>
      </c>
    </row>
    <row r="1395" spans="1:6" x14ac:dyDescent="0.25">
      <c r="A1395">
        <v>2512200</v>
      </c>
      <c r="B1395" t="s">
        <v>687</v>
      </c>
      <c r="C1395" s="53" t="s">
        <v>1471</v>
      </c>
      <c r="D1395" t="s">
        <v>1612</v>
      </c>
      <c r="E1395" t="s">
        <v>251</v>
      </c>
      <c r="F1395">
        <v>4109</v>
      </c>
    </row>
    <row r="1396" spans="1:6" x14ac:dyDescent="0.25">
      <c r="A1396">
        <v>2512309</v>
      </c>
      <c r="B1396" t="s">
        <v>687</v>
      </c>
      <c r="C1396" s="53" t="s">
        <v>1471</v>
      </c>
      <c r="D1396" t="s">
        <v>1613</v>
      </c>
      <c r="E1396" t="s">
        <v>227</v>
      </c>
      <c r="F1396">
        <v>22995</v>
      </c>
    </row>
    <row r="1397" spans="1:6" x14ac:dyDescent="0.25">
      <c r="A1397">
        <v>2512408</v>
      </c>
      <c r="B1397" t="s">
        <v>687</v>
      </c>
      <c r="C1397" s="53" t="s">
        <v>1471</v>
      </c>
      <c r="D1397" t="s">
        <v>1614</v>
      </c>
      <c r="E1397" t="s">
        <v>235</v>
      </c>
      <c r="F1397">
        <v>13557</v>
      </c>
    </row>
    <row r="1398" spans="1:6" x14ac:dyDescent="0.25">
      <c r="A1398">
        <v>2512507</v>
      </c>
      <c r="B1398" t="s">
        <v>687</v>
      </c>
      <c r="C1398" s="53" t="s">
        <v>1471</v>
      </c>
      <c r="D1398" t="s">
        <v>1615</v>
      </c>
      <c r="E1398" t="s">
        <v>227</v>
      </c>
      <c r="F1398">
        <v>43667</v>
      </c>
    </row>
    <row r="1399" spans="1:6" x14ac:dyDescent="0.25">
      <c r="A1399">
        <v>2512606</v>
      </c>
      <c r="B1399" t="s">
        <v>687</v>
      </c>
      <c r="C1399" s="53" t="s">
        <v>1471</v>
      </c>
      <c r="D1399" t="s">
        <v>1616</v>
      </c>
      <c r="E1399" t="s">
        <v>251</v>
      </c>
      <c r="F1399">
        <v>1901</v>
      </c>
    </row>
    <row r="1400" spans="1:6" x14ac:dyDescent="0.25">
      <c r="A1400">
        <v>2512705</v>
      </c>
      <c r="B1400" t="s">
        <v>687</v>
      </c>
      <c r="C1400" s="53" t="s">
        <v>1471</v>
      </c>
      <c r="D1400" t="s">
        <v>1617</v>
      </c>
      <c r="E1400" t="s">
        <v>235</v>
      </c>
      <c r="F1400">
        <v>19149</v>
      </c>
    </row>
    <row r="1401" spans="1:6" x14ac:dyDescent="0.25">
      <c r="A1401">
        <v>2512721</v>
      </c>
      <c r="B1401" t="s">
        <v>687</v>
      </c>
      <c r="C1401" s="53" t="s">
        <v>1471</v>
      </c>
      <c r="D1401" t="s">
        <v>1618</v>
      </c>
      <c r="E1401" t="s">
        <v>231</v>
      </c>
      <c r="F1401">
        <v>6034</v>
      </c>
    </row>
    <row r="1402" spans="1:6" x14ac:dyDescent="0.25">
      <c r="A1402">
        <v>2512747</v>
      </c>
      <c r="B1402" t="s">
        <v>687</v>
      </c>
      <c r="C1402" s="53" t="s">
        <v>1471</v>
      </c>
      <c r="D1402" t="s">
        <v>843</v>
      </c>
      <c r="E1402" t="s">
        <v>251</v>
      </c>
      <c r="F1402">
        <v>3531</v>
      </c>
    </row>
    <row r="1403" spans="1:6" x14ac:dyDescent="0.25">
      <c r="A1403">
        <v>2512754</v>
      </c>
      <c r="B1403" t="s">
        <v>687</v>
      </c>
      <c r="C1403" s="53" t="s">
        <v>1471</v>
      </c>
      <c r="D1403" t="s">
        <v>1619</v>
      </c>
      <c r="E1403" t="s">
        <v>251</v>
      </c>
      <c r="F1403">
        <v>4476</v>
      </c>
    </row>
    <row r="1404" spans="1:6" x14ac:dyDescent="0.25">
      <c r="A1404">
        <v>2512762</v>
      </c>
      <c r="B1404" t="s">
        <v>687</v>
      </c>
      <c r="C1404" s="53" t="s">
        <v>1471</v>
      </c>
      <c r="D1404" t="s">
        <v>1620</v>
      </c>
      <c r="E1404" t="s">
        <v>251</v>
      </c>
      <c r="F1404">
        <v>4442</v>
      </c>
    </row>
    <row r="1405" spans="1:6" x14ac:dyDescent="0.25">
      <c r="A1405">
        <v>2512788</v>
      </c>
      <c r="B1405" t="s">
        <v>687</v>
      </c>
      <c r="C1405" s="53" t="s">
        <v>1471</v>
      </c>
      <c r="D1405" t="s">
        <v>1621</v>
      </c>
      <c r="E1405" t="s">
        <v>251</v>
      </c>
      <c r="F1405">
        <v>1923</v>
      </c>
    </row>
    <row r="1406" spans="1:6" x14ac:dyDescent="0.25">
      <c r="A1406">
        <v>2512804</v>
      </c>
      <c r="B1406" t="s">
        <v>687</v>
      </c>
      <c r="C1406" s="53" t="s">
        <v>1471</v>
      </c>
      <c r="D1406" t="s">
        <v>1622</v>
      </c>
      <c r="E1406" t="s">
        <v>231</v>
      </c>
      <c r="F1406">
        <v>8563</v>
      </c>
    </row>
    <row r="1407" spans="1:6" x14ac:dyDescent="0.25">
      <c r="A1407">
        <v>2512903</v>
      </c>
      <c r="B1407" t="s">
        <v>687</v>
      </c>
      <c r="C1407" s="53" t="s">
        <v>1471</v>
      </c>
      <c r="D1407" t="s">
        <v>1623</v>
      </c>
      <c r="E1407" t="s">
        <v>227</v>
      </c>
      <c r="F1407">
        <v>24023</v>
      </c>
    </row>
    <row r="1408" spans="1:6" x14ac:dyDescent="0.25">
      <c r="A1408">
        <v>2513000</v>
      </c>
      <c r="B1408" t="s">
        <v>687</v>
      </c>
      <c r="C1408" s="53" t="s">
        <v>1471</v>
      </c>
      <c r="D1408" t="s">
        <v>1624</v>
      </c>
      <c r="E1408" t="s">
        <v>251</v>
      </c>
      <c r="F1408">
        <v>3871</v>
      </c>
    </row>
    <row r="1409" spans="1:6" x14ac:dyDescent="0.25">
      <c r="A1409">
        <v>2513109</v>
      </c>
      <c r="B1409" t="s">
        <v>687</v>
      </c>
      <c r="C1409" s="53" t="s">
        <v>1471</v>
      </c>
      <c r="D1409" t="s">
        <v>1625</v>
      </c>
      <c r="E1409" t="s">
        <v>235</v>
      </c>
      <c r="F1409">
        <v>12144</v>
      </c>
    </row>
    <row r="1410" spans="1:6" x14ac:dyDescent="0.25">
      <c r="A1410">
        <v>2513158</v>
      </c>
      <c r="B1410" t="s">
        <v>687</v>
      </c>
      <c r="C1410" s="53" t="s">
        <v>1471</v>
      </c>
      <c r="D1410" t="s">
        <v>1626</v>
      </c>
      <c r="E1410" t="s">
        <v>231</v>
      </c>
      <c r="F1410">
        <v>6583</v>
      </c>
    </row>
    <row r="1411" spans="1:6" x14ac:dyDescent="0.25">
      <c r="A1411">
        <v>2513208</v>
      </c>
      <c r="B1411" t="s">
        <v>687</v>
      </c>
      <c r="C1411" s="53" t="s">
        <v>1471</v>
      </c>
      <c r="D1411" t="s">
        <v>1428</v>
      </c>
      <c r="E1411" t="s">
        <v>231</v>
      </c>
      <c r="F1411">
        <v>6579</v>
      </c>
    </row>
    <row r="1412" spans="1:6" x14ac:dyDescent="0.25">
      <c r="A1412">
        <v>2513307</v>
      </c>
      <c r="B1412" t="s">
        <v>687</v>
      </c>
      <c r="C1412" s="53" t="s">
        <v>1471</v>
      </c>
      <c r="D1412" t="s">
        <v>848</v>
      </c>
      <c r="E1412" t="s">
        <v>231</v>
      </c>
      <c r="F1412">
        <v>5917</v>
      </c>
    </row>
    <row r="1413" spans="1:6" x14ac:dyDescent="0.25">
      <c r="A1413">
        <v>2513356</v>
      </c>
      <c r="B1413" t="s">
        <v>687</v>
      </c>
      <c r="C1413" s="53" t="s">
        <v>1471</v>
      </c>
      <c r="D1413" t="s">
        <v>849</v>
      </c>
      <c r="E1413" t="s">
        <v>251</v>
      </c>
      <c r="F1413">
        <v>3594</v>
      </c>
    </row>
    <row r="1414" spans="1:6" x14ac:dyDescent="0.25">
      <c r="A1414">
        <v>2513406</v>
      </c>
      <c r="B1414" t="s">
        <v>687</v>
      </c>
      <c r="C1414" s="53" t="s">
        <v>1471</v>
      </c>
      <c r="D1414" t="s">
        <v>850</v>
      </c>
      <c r="E1414" t="s">
        <v>235</v>
      </c>
      <c r="F1414">
        <v>15278</v>
      </c>
    </row>
    <row r="1415" spans="1:6" x14ac:dyDescent="0.25">
      <c r="A1415">
        <v>2513505</v>
      </c>
      <c r="B1415" t="s">
        <v>687</v>
      </c>
      <c r="C1415" s="53" t="s">
        <v>1471</v>
      </c>
      <c r="D1415" t="s">
        <v>1627</v>
      </c>
      <c r="E1415" t="s">
        <v>231</v>
      </c>
      <c r="F1415">
        <v>5223</v>
      </c>
    </row>
    <row r="1416" spans="1:6" x14ac:dyDescent="0.25">
      <c r="A1416">
        <v>2513604</v>
      </c>
      <c r="B1416" t="s">
        <v>687</v>
      </c>
      <c r="C1416" s="53" t="s">
        <v>1471</v>
      </c>
      <c r="D1416" t="s">
        <v>1628</v>
      </c>
      <c r="E1416" t="s">
        <v>231</v>
      </c>
      <c r="F1416">
        <v>7113</v>
      </c>
    </row>
    <row r="1417" spans="1:6" x14ac:dyDescent="0.25">
      <c r="A1417">
        <v>2513653</v>
      </c>
      <c r="B1417" t="s">
        <v>687</v>
      </c>
      <c r="C1417" s="53" t="s">
        <v>1471</v>
      </c>
      <c r="D1417" t="s">
        <v>501</v>
      </c>
      <c r="E1417" t="s">
        <v>251</v>
      </c>
      <c r="F1417">
        <v>2680</v>
      </c>
    </row>
    <row r="1418" spans="1:6" x14ac:dyDescent="0.25">
      <c r="A1418">
        <v>2513703</v>
      </c>
      <c r="B1418" t="s">
        <v>687</v>
      </c>
      <c r="C1418" s="53" t="s">
        <v>1471</v>
      </c>
      <c r="D1418" t="s">
        <v>853</v>
      </c>
      <c r="E1418" t="s">
        <v>229</v>
      </c>
      <c r="F1418">
        <v>134940</v>
      </c>
    </row>
    <row r="1419" spans="1:6" x14ac:dyDescent="0.25">
      <c r="A1419">
        <v>2513802</v>
      </c>
      <c r="B1419" t="s">
        <v>687</v>
      </c>
      <c r="C1419" s="53" t="s">
        <v>1471</v>
      </c>
      <c r="D1419" t="s">
        <v>1629</v>
      </c>
      <c r="E1419" t="s">
        <v>251</v>
      </c>
      <c r="F1419">
        <v>4592</v>
      </c>
    </row>
    <row r="1420" spans="1:6" x14ac:dyDescent="0.25">
      <c r="A1420">
        <v>2513851</v>
      </c>
      <c r="B1420" t="s">
        <v>687</v>
      </c>
      <c r="C1420" s="53" t="s">
        <v>1471</v>
      </c>
      <c r="D1420" t="s">
        <v>1630</v>
      </c>
      <c r="E1420" t="s">
        <v>251</v>
      </c>
      <c r="F1420">
        <v>2541</v>
      </c>
    </row>
    <row r="1421" spans="1:6" x14ac:dyDescent="0.25">
      <c r="A1421">
        <v>2513901</v>
      </c>
      <c r="B1421" t="s">
        <v>687</v>
      </c>
      <c r="C1421" s="53" t="s">
        <v>1471</v>
      </c>
      <c r="D1421" t="s">
        <v>858</v>
      </c>
      <c r="E1421" t="s">
        <v>227</v>
      </c>
      <c r="F1421">
        <v>33464</v>
      </c>
    </row>
    <row r="1422" spans="1:6" x14ac:dyDescent="0.25">
      <c r="A1422">
        <v>2513927</v>
      </c>
      <c r="B1422" t="s">
        <v>687</v>
      </c>
      <c r="C1422" s="53" t="s">
        <v>1471</v>
      </c>
      <c r="D1422" t="s">
        <v>1631</v>
      </c>
      <c r="E1422" t="s">
        <v>251</v>
      </c>
      <c r="F1422">
        <v>4451</v>
      </c>
    </row>
    <row r="1423" spans="1:6" x14ac:dyDescent="0.25">
      <c r="A1423">
        <v>2513943</v>
      </c>
      <c r="B1423" t="s">
        <v>687</v>
      </c>
      <c r="C1423" s="53" t="s">
        <v>1471</v>
      </c>
      <c r="D1423" t="s">
        <v>1632</v>
      </c>
      <c r="E1423" t="s">
        <v>251</v>
      </c>
      <c r="F1423">
        <v>2563</v>
      </c>
    </row>
    <row r="1424" spans="1:6" x14ac:dyDescent="0.25">
      <c r="A1424">
        <v>2513968</v>
      </c>
      <c r="B1424" t="s">
        <v>687</v>
      </c>
      <c r="C1424" s="53" t="s">
        <v>1471</v>
      </c>
      <c r="D1424" t="s">
        <v>1633</v>
      </c>
      <c r="E1424" t="s">
        <v>251</v>
      </c>
      <c r="F1424">
        <v>3061</v>
      </c>
    </row>
    <row r="1425" spans="1:6" x14ac:dyDescent="0.25">
      <c r="A1425">
        <v>2513984</v>
      </c>
      <c r="B1425" t="s">
        <v>687</v>
      </c>
      <c r="C1425" s="53" t="s">
        <v>1471</v>
      </c>
      <c r="D1425" t="s">
        <v>1634</v>
      </c>
      <c r="E1425" t="s">
        <v>251</v>
      </c>
      <c r="F1425">
        <v>3375</v>
      </c>
    </row>
    <row r="1426" spans="1:6" x14ac:dyDescent="0.25">
      <c r="A1426">
        <v>2514008</v>
      </c>
      <c r="B1426" t="s">
        <v>687</v>
      </c>
      <c r="C1426" s="53" t="s">
        <v>1471</v>
      </c>
      <c r="D1426" t="s">
        <v>1635</v>
      </c>
      <c r="E1426" t="s">
        <v>251</v>
      </c>
      <c r="F1426">
        <v>4323</v>
      </c>
    </row>
    <row r="1427" spans="1:6" x14ac:dyDescent="0.25">
      <c r="A1427">
        <v>2514107</v>
      </c>
      <c r="B1427" t="s">
        <v>687</v>
      </c>
      <c r="C1427" s="53" t="s">
        <v>1471</v>
      </c>
      <c r="D1427" t="s">
        <v>1636</v>
      </c>
      <c r="E1427" t="s">
        <v>251</v>
      </c>
      <c r="F1427">
        <v>4432</v>
      </c>
    </row>
    <row r="1428" spans="1:6" x14ac:dyDescent="0.25">
      <c r="A1428">
        <v>2514206</v>
      </c>
      <c r="B1428" t="s">
        <v>687</v>
      </c>
      <c r="C1428" s="53" t="s">
        <v>1471</v>
      </c>
      <c r="D1428" t="s">
        <v>1637</v>
      </c>
      <c r="E1428" t="s">
        <v>231</v>
      </c>
      <c r="F1428">
        <v>7677</v>
      </c>
    </row>
    <row r="1429" spans="1:6" x14ac:dyDescent="0.25">
      <c r="A1429">
        <v>2514305</v>
      </c>
      <c r="B1429" t="s">
        <v>687</v>
      </c>
      <c r="C1429" s="53" t="s">
        <v>1471</v>
      </c>
      <c r="D1429" t="s">
        <v>1638</v>
      </c>
      <c r="E1429" t="s">
        <v>231</v>
      </c>
      <c r="F1429">
        <v>6231</v>
      </c>
    </row>
    <row r="1430" spans="1:6" x14ac:dyDescent="0.25">
      <c r="A1430">
        <v>2514404</v>
      </c>
      <c r="B1430" t="s">
        <v>687</v>
      </c>
      <c r="C1430" s="53" t="s">
        <v>1471</v>
      </c>
      <c r="D1430" t="s">
        <v>1639</v>
      </c>
      <c r="E1430" t="s">
        <v>251</v>
      </c>
      <c r="F1430">
        <v>4684</v>
      </c>
    </row>
    <row r="1431" spans="1:6" x14ac:dyDescent="0.25">
      <c r="A1431">
        <v>2514453</v>
      </c>
      <c r="B1431" t="s">
        <v>687</v>
      </c>
      <c r="C1431" s="53" t="s">
        <v>1471</v>
      </c>
      <c r="D1431" t="s">
        <v>1640</v>
      </c>
      <c r="E1431" t="s">
        <v>231</v>
      </c>
      <c r="F1431">
        <v>5870</v>
      </c>
    </row>
    <row r="1432" spans="1:6" x14ac:dyDescent="0.25">
      <c r="A1432">
        <v>2514503</v>
      </c>
      <c r="B1432" t="s">
        <v>687</v>
      </c>
      <c r="C1432" s="53" t="s">
        <v>1471</v>
      </c>
      <c r="D1432" t="s">
        <v>1641</v>
      </c>
      <c r="E1432" t="s">
        <v>235</v>
      </c>
      <c r="F1432">
        <v>19956</v>
      </c>
    </row>
    <row r="1433" spans="1:6" x14ac:dyDescent="0.25">
      <c r="A1433">
        <v>2514552</v>
      </c>
      <c r="B1433" t="s">
        <v>687</v>
      </c>
      <c r="C1433" s="53" t="s">
        <v>1471</v>
      </c>
      <c r="D1433" t="s">
        <v>1642</v>
      </c>
      <c r="E1433" t="s">
        <v>251</v>
      </c>
      <c r="F1433">
        <v>3955</v>
      </c>
    </row>
    <row r="1434" spans="1:6" x14ac:dyDescent="0.25">
      <c r="A1434">
        <v>2514602</v>
      </c>
      <c r="B1434" t="s">
        <v>687</v>
      </c>
      <c r="C1434" s="53" t="s">
        <v>1471</v>
      </c>
      <c r="D1434" t="s">
        <v>1643</v>
      </c>
      <c r="E1434" t="s">
        <v>251</v>
      </c>
      <c r="F1434">
        <v>3492</v>
      </c>
    </row>
    <row r="1435" spans="1:6" x14ac:dyDescent="0.25">
      <c r="A1435">
        <v>2514651</v>
      </c>
      <c r="B1435" t="s">
        <v>687</v>
      </c>
      <c r="C1435" s="53" t="s">
        <v>1471</v>
      </c>
      <c r="D1435" t="s">
        <v>1644</v>
      </c>
      <c r="E1435" t="s">
        <v>251</v>
      </c>
      <c r="F1435">
        <v>1780</v>
      </c>
    </row>
    <row r="1436" spans="1:6" x14ac:dyDescent="0.25">
      <c r="A1436">
        <v>2514701</v>
      </c>
      <c r="B1436" t="s">
        <v>687</v>
      </c>
      <c r="C1436" s="53" t="s">
        <v>1471</v>
      </c>
      <c r="D1436" t="s">
        <v>1645</v>
      </c>
      <c r="E1436" t="s">
        <v>251</v>
      </c>
      <c r="F1436">
        <v>4124</v>
      </c>
    </row>
    <row r="1437" spans="1:6" x14ac:dyDescent="0.25">
      <c r="A1437">
        <v>2514800</v>
      </c>
      <c r="B1437" t="s">
        <v>687</v>
      </c>
      <c r="C1437" s="53" t="s">
        <v>1471</v>
      </c>
      <c r="D1437" t="s">
        <v>1646</v>
      </c>
      <c r="E1437" t="s">
        <v>251</v>
      </c>
      <c r="F1437">
        <v>3729</v>
      </c>
    </row>
    <row r="1438" spans="1:6" x14ac:dyDescent="0.25">
      <c r="A1438">
        <v>2514909</v>
      </c>
      <c r="B1438" t="s">
        <v>687</v>
      </c>
      <c r="C1438" s="53" t="s">
        <v>1471</v>
      </c>
      <c r="D1438" t="s">
        <v>1647</v>
      </c>
      <c r="E1438" t="s">
        <v>231</v>
      </c>
      <c r="F1438">
        <v>7756</v>
      </c>
    </row>
    <row r="1439" spans="1:6" x14ac:dyDescent="0.25">
      <c r="A1439">
        <v>2515005</v>
      </c>
      <c r="B1439" t="s">
        <v>687</v>
      </c>
      <c r="C1439" s="53" t="s">
        <v>1471</v>
      </c>
      <c r="D1439" t="s">
        <v>1648</v>
      </c>
      <c r="E1439" t="s">
        <v>231</v>
      </c>
      <c r="F1439">
        <v>7079</v>
      </c>
    </row>
    <row r="1440" spans="1:6" x14ac:dyDescent="0.25">
      <c r="A1440">
        <v>2515104</v>
      </c>
      <c r="B1440" t="s">
        <v>687</v>
      </c>
      <c r="C1440" s="53" t="s">
        <v>1471</v>
      </c>
      <c r="D1440" t="s">
        <v>1649</v>
      </c>
      <c r="E1440" t="s">
        <v>235</v>
      </c>
      <c r="F1440">
        <v>11677</v>
      </c>
    </row>
    <row r="1441" spans="1:6" x14ac:dyDescent="0.25">
      <c r="A1441">
        <v>2515203</v>
      </c>
      <c r="B1441" t="s">
        <v>687</v>
      </c>
      <c r="C1441" s="53" t="s">
        <v>1471</v>
      </c>
      <c r="D1441" t="s">
        <v>1650</v>
      </c>
      <c r="E1441" t="s">
        <v>251</v>
      </c>
      <c r="F1441">
        <v>3440</v>
      </c>
    </row>
    <row r="1442" spans="1:6" x14ac:dyDescent="0.25">
      <c r="A1442">
        <v>2515302</v>
      </c>
      <c r="B1442" t="s">
        <v>687</v>
      </c>
      <c r="C1442" s="53" t="s">
        <v>1471</v>
      </c>
      <c r="D1442" t="s">
        <v>1651</v>
      </c>
      <c r="E1442" t="s">
        <v>233</v>
      </c>
      <c r="F1442">
        <v>52218</v>
      </c>
    </row>
    <row r="1443" spans="1:6" x14ac:dyDescent="0.25">
      <c r="A1443">
        <v>2515401</v>
      </c>
      <c r="B1443" t="s">
        <v>687</v>
      </c>
      <c r="C1443" s="53" t="s">
        <v>1471</v>
      </c>
      <c r="D1443" t="s">
        <v>1652</v>
      </c>
      <c r="E1443" t="s">
        <v>235</v>
      </c>
      <c r="F1443">
        <v>10900</v>
      </c>
    </row>
    <row r="1444" spans="1:6" x14ac:dyDescent="0.25">
      <c r="A1444">
        <v>2515500</v>
      </c>
      <c r="B1444" t="s">
        <v>687</v>
      </c>
      <c r="C1444" s="53" t="s">
        <v>1471</v>
      </c>
      <c r="D1444" t="s">
        <v>1653</v>
      </c>
      <c r="E1444" t="s">
        <v>235</v>
      </c>
      <c r="F1444">
        <v>13564</v>
      </c>
    </row>
    <row r="1445" spans="1:6" x14ac:dyDescent="0.25">
      <c r="A1445">
        <v>2515609</v>
      </c>
      <c r="B1445" t="s">
        <v>687</v>
      </c>
      <c r="C1445" s="53" t="s">
        <v>1471</v>
      </c>
      <c r="D1445" t="s">
        <v>1654</v>
      </c>
      <c r="E1445" t="s">
        <v>251</v>
      </c>
      <c r="F1445">
        <v>3154</v>
      </c>
    </row>
    <row r="1446" spans="1:6" x14ac:dyDescent="0.25">
      <c r="A1446">
        <v>2515708</v>
      </c>
      <c r="B1446" t="s">
        <v>687</v>
      </c>
      <c r="C1446" s="53" t="s">
        <v>1471</v>
      </c>
      <c r="D1446" t="s">
        <v>1655</v>
      </c>
      <c r="E1446" t="s">
        <v>251</v>
      </c>
      <c r="F1446">
        <v>3078</v>
      </c>
    </row>
    <row r="1447" spans="1:6" x14ac:dyDescent="0.25">
      <c r="A1447">
        <v>2515807</v>
      </c>
      <c r="B1447" t="s">
        <v>687</v>
      </c>
      <c r="C1447" s="53" t="s">
        <v>1471</v>
      </c>
      <c r="D1447" t="s">
        <v>1656</v>
      </c>
      <c r="E1447" t="s">
        <v>231</v>
      </c>
      <c r="F1447">
        <v>7053</v>
      </c>
    </row>
    <row r="1448" spans="1:6" x14ac:dyDescent="0.25">
      <c r="A1448">
        <v>2515906</v>
      </c>
      <c r="B1448" t="s">
        <v>687</v>
      </c>
      <c r="C1448" s="53" t="s">
        <v>1471</v>
      </c>
      <c r="D1448" t="s">
        <v>1657</v>
      </c>
      <c r="E1448" t="s">
        <v>231</v>
      </c>
      <c r="F1448">
        <v>6153</v>
      </c>
    </row>
    <row r="1449" spans="1:6" x14ac:dyDescent="0.25">
      <c r="A1449">
        <v>2515930</v>
      </c>
      <c r="B1449" t="s">
        <v>687</v>
      </c>
      <c r="C1449" s="53" t="s">
        <v>1471</v>
      </c>
      <c r="D1449" t="s">
        <v>1658</v>
      </c>
      <c r="E1449" t="s">
        <v>251</v>
      </c>
      <c r="F1449">
        <v>4892</v>
      </c>
    </row>
    <row r="1450" spans="1:6" x14ac:dyDescent="0.25">
      <c r="A1450">
        <v>2515971</v>
      </c>
      <c r="B1450" t="s">
        <v>687</v>
      </c>
      <c r="C1450" s="53" t="s">
        <v>1471</v>
      </c>
      <c r="D1450" t="s">
        <v>1659</v>
      </c>
      <c r="E1450" t="s">
        <v>231</v>
      </c>
      <c r="F1450">
        <v>7712</v>
      </c>
    </row>
    <row r="1451" spans="1:6" x14ac:dyDescent="0.25">
      <c r="A1451">
        <v>2516003</v>
      </c>
      <c r="B1451" t="s">
        <v>687</v>
      </c>
      <c r="C1451" s="53" t="s">
        <v>1471</v>
      </c>
      <c r="D1451" t="s">
        <v>1660</v>
      </c>
      <c r="E1451" t="s">
        <v>227</v>
      </c>
      <c r="F1451">
        <v>26734</v>
      </c>
    </row>
    <row r="1452" spans="1:6" x14ac:dyDescent="0.25">
      <c r="A1452">
        <v>2516102</v>
      </c>
      <c r="B1452" t="s">
        <v>687</v>
      </c>
      <c r="C1452" s="53" t="s">
        <v>1471</v>
      </c>
      <c r="D1452" t="s">
        <v>1661</v>
      </c>
      <c r="E1452" t="s">
        <v>235</v>
      </c>
      <c r="F1452">
        <v>14714</v>
      </c>
    </row>
    <row r="1453" spans="1:6" x14ac:dyDescent="0.25">
      <c r="A1453">
        <v>2516151</v>
      </c>
      <c r="B1453" t="s">
        <v>687</v>
      </c>
      <c r="C1453" s="53" t="s">
        <v>1471</v>
      </c>
      <c r="D1453" t="s">
        <v>1662</v>
      </c>
      <c r="E1453" t="s">
        <v>251</v>
      </c>
      <c r="F1453">
        <v>3475</v>
      </c>
    </row>
    <row r="1454" spans="1:6" x14ac:dyDescent="0.25">
      <c r="A1454">
        <v>2516201</v>
      </c>
      <c r="B1454" t="s">
        <v>687</v>
      </c>
      <c r="C1454" s="53" t="s">
        <v>1471</v>
      </c>
      <c r="D1454" t="s">
        <v>1663</v>
      </c>
      <c r="E1454" t="s">
        <v>233</v>
      </c>
      <c r="F1454">
        <v>68822</v>
      </c>
    </row>
    <row r="1455" spans="1:6" x14ac:dyDescent="0.25">
      <c r="A1455">
        <v>2516300</v>
      </c>
      <c r="B1455" t="s">
        <v>687</v>
      </c>
      <c r="C1455" s="53" t="s">
        <v>1471</v>
      </c>
      <c r="D1455" t="s">
        <v>1664</v>
      </c>
      <c r="E1455" t="s">
        <v>235</v>
      </c>
      <c r="F1455">
        <v>16784</v>
      </c>
    </row>
    <row r="1456" spans="1:6" x14ac:dyDescent="0.25">
      <c r="A1456">
        <v>2516409</v>
      </c>
      <c r="B1456" t="s">
        <v>687</v>
      </c>
      <c r="C1456" s="53" t="s">
        <v>1471</v>
      </c>
      <c r="D1456" t="s">
        <v>1665</v>
      </c>
      <c r="E1456" t="s">
        <v>235</v>
      </c>
      <c r="F1456">
        <v>10822</v>
      </c>
    </row>
    <row r="1457" spans="1:6" x14ac:dyDescent="0.25">
      <c r="A1457">
        <v>2516508</v>
      </c>
      <c r="B1457" t="s">
        <v>687</v>
      </c>
      <c r="C1457" s="53" t="s">
        <v>1471</v>
      </c>
      <c r="D1457" t="s">
        <v>1666</v>
      </c>
      <c r="E1457" t="s">
        <v>235</v>
      </c>
      <c r="F1457">
        <v>15376</v>
      </c>
    </row>
    <row r="1458" spans="1:6" x14ac:dyDescent="0.25">
      <c r="A1458">
        <v>2516607</v>
      </c>
      <c r="B1458" t="s">
        <v>687</v>
      </c>
      <c r="C1458" s="53" t="s">
        <v>1471</v>
      </c>
      <c r="D1458" t="s">
        <v>1667</v>
      </c>
      <c r="E1458" t="s">
        <v>235</v>
      </c>
      <c r="F1458">
        <v>14568</v>
      </c>
    </row>
    <row r="1459" spans="1:6" x14ac:dyDescent="0.25">
      <c r="A1459">
        <v>2516706</v>
      </c>
      <c r="B1459" t="s">
        <v>687</v>
      </c>
      <c r="C1459" s="53" t="s">
        <v>1471</v>
      </c>
      <c r="D1459" t="s">
        <v>1668</v>
      </c>
      <c r="E1459" t="s">
        <v>235</v>
      </c>
      <c r="F1459">
        <v>14974</v>
      </c>
    </row>
    <row r="1460" spans="1:6" x14ac:dyDescent="0.25">
      <c r="A1460">
        <v>2516755</v>
      </c>
      <c r="B1460" t="s">
        <v>687</v>
      </c>
      <c r="C1460" s="53" t="s">
        <v>1471</v>
      </c>
      <c r="D1460" t="s">
        <v>1669</v>
      </c>
      <c r="E1460" t="s">
        <v>251</v>
      </c>
      <c r="F1460">
        <v>3011</v>
      </c>
    </row>
    <row r="1461" spans="1:6" x14ac:dyDescent="0.25">
      <c r="A1461">
        <v>2516805</v>
      </c>
      <c r="B1461" t="s">
        <v>687</v>
      </c>
      <c r="C1461" s="53" t="s">
        <v>1471</v>
      </c>
      <c r="D1461" t="s">
        <v>1670</v>
      </c>
      <c r="E1461" t="s">
        <v>231</v>
      </c>
      <c r="F1461">
        <v>9447</v>
      </c>
    </row>
    <row r="1462" spans="1:6" x14ac:dyDescent="0.25">
      <c r="A1462">
        <v>2516904</v>
      </c>
      <c r="B1462" t="s">
        <v>687</v>
      </c>
      <c r="C1462" s="53" t="s">
        <v>1471</v>
      </c>
      <c r="D1462" t="s">
        <v>1671</v>
      </c>
      <c r="E1462" t="s">
        <v>235</v>
      </c>
      <c r="F1462">
        <v>15228</v>
      </c>
    </row>
    <row r="1463" spans="1:6" x14ac:dyDescent="0.25">
      <c r="A1463">
        <v>2517001</v>
      </c>
      <c r="B1463" t="s">
        <v>687</v>
      </c>
      <c r="C1463" s="53" t="s">
        <v>1471</v>
      </c>
      <c r="D1463" t="s">
        <v>1672</v>
      </c>
      <c r="E1463" t="s">
        <v>231</v>
      </c>
      <c r="F1463">
        <v>9889</v>
      </c>
    </row>
    <row r="1464" spans="1:6" x14ac:dyDescent="0.25">
      <c r="A1464">
        <v>2517100</v>
      </c>
      <c r="B1464" t="s">
        <v>687</v>
      </c>
      <c r="C1464" s="53" t="s">
        <v>1471</v>
      </c>
      <c r="D1464" t="s">
        <v>1466</v>
      </c>
      <c r="E1464" t="s">
        <v>251</v>
      </c>
      <c r="F1464">
        <v>2747</v>
      </c>
    </row>
    <row r="1465" spans="1:6" x14ac:dyDescent="0.25">
      <c r="A1465">
        <v>2517209</v>
      </c>
      <c r="B1465" t="s">
        <v>687</v>
      </c>
      <c r="C1465" s="53" t="s">
        <v>1471</v>
      </c>
      <c r="D1465" t="s">
        <v>1673</v>
      </c>
      <c r="E1465" t="s">
        <v>231</v>
      </c>
      <c r="F1465">
        <v>5295</v>
      </c>
    </row>
    <row r="1466" spans="1:6" x14ac:dyDescent="0.25">
      <c r="A1466">
        <v>2517407</v>
      </c>
      <c r="B1466" t="s">
        <v>687</v>
      </c>
      <c r="C1466" s="53" t="s">
        <v>1471</v>
      </c>
      <c r="D1466" t="s">
        <v>1674</v>
      </c>
      <c r="E1466" t="s">
        <v>251</v>
      </c>
      <c r="F1466">
        <v>2208</v>
      </c>
    </row>
    <row r="1467" spans="1:6" x14ac:dyDescent="0.25">
      <c r="A1467">
        <v>2600054</v>
      </c>
      <c r="B1467" t="s">
        <v>687</v>
      </c>
      <c r="C1467" s="53" t="s">
        <v>1675</v>
      </c>
      <c r="D1467" t="s">
        <v>1676</v>
      </c>
      <c r="E1467" t="s">
        <v>233</v>
      </c>
      <c r="F1467">
        <v>98602</v>
      </c>
    </row>
    <row r="1468" spans="1:6" x14ac:dyDescent="0.25">
      <c r="A1468">
        <v>2600104</v>
      </c>
      <c r="B1468" t="s">
        <v>687</v>
      </c>
      <c r="C1468" s="53" t="s">
        <v>1675</v>
      </c>
      <c r="D1468" t="s">
        <v>1677</v>
      </c>
      <c r="E1468" t="s">
        <v>227</v>
      </c>
      <c r="F1468">
        <v>36709</v>
      </c>
    </row>
    <row r="1469" spans="1:6" x14ac:dyDescent="0.25">
      <c r="A1469">
        <v>2600203</v>
      </c>
      <c r="B1469" t="s">
        <v>687</v>
      </c>
      <c r="C1469" s="53" t="s">
        <v>1675</v>
      </c>
      <c r="D1469" t="s">
        <v>1678</v>
      </c>
      <c r="E1469" t="s">
        <v>235</v>
      </c>
      <c r="F1469">
        <v>19031</v>
      </c>
    </row>
    <row r="1470" spans="1:6" x14ac:dyDescent="0.25">
      <c r="A1470">
        <v>2600302</v>
      </c>
      <c r="B1470" t="s">
        <v>687</v>
      </c>
      <c r="C1470" s="53" t="s">
        <v>1675</v>
      </c>
      <c r="D1470" t="s">
        <v>1679</v>
      </c>
      <c r="E1470" t="s">
        <v>227</v>
      </c>
      <c r="F1470">
        <v>24256</v>
      </c>
    </row>
    <row r="1471" spans="1:6" x14ac:dyDescent="0.25">
      <c r="A1471">
        <v>2600401</v>
      </c>
      <c r="B1471" t="s">
        <v>687</v>
      </c>
      <c r="C1471" s="53" t="s">
        <v>1675</v>
      </c>
      <c r="D1471" t="s">
        <v>1680</v>
      </c>
      <c r="E1471" t="s">
        <v>227</v>
      </c>
      <c r="F1471">
        <v>35698</v>
      </c>
    </row>
    <row r="1472" spans="1:6" x14ac:dyDescent="0.25">
      <c r="A1472">
        <v>2600500</v>
      </c>
      <c r="B1472" t="s">
        <v>687</v>
      </c>
      <c r="C1472" s="53" t="s">
        <v>1675</v>
      </c>
      <c r="D1472" t="s">
        <v>1681</v>
      </c>
      <c r="E1472" t="s">
        <v>227</v>
      </c>
      <c r="F1472">
        <v>42566</v>
      </c>
    </row>
    <row r="1473" spans="1:6" x14ac:dyDescent="0.25">
      <c r="A1473">
        <v>2600609</v>
      </c>
      <c r="B1473" t="s">
        <v>687</v>
      </c>
      <c r="C1473" s="53" t="s">
        <v>1675</v>
      </c>
      <c r="D1473" t="s">
        <v>1475</v>
      </c>
      <c r="E1473" t="s">
        <v>235</v>
      </c>
      <c r="F1473">
        <v>14341</v>
      </c>
    </row>
    <row r="1474" spans="1:6" x14ac:dyDescent="0.25">
      <c r="A1474">
        <v>2600708</v>
      </c>
      <c r="B1474" t="s">
        <v>687</v>
      </c>
      <c r="C1474" s="53" t="s">
        <v>1675</v>
      </c>
      <c r="D1474" t="s">
        <v>1682</v>
      </c>
      <c r="E1474" t="s">
        <v>227</v>
      </c>
      <c r="F1474">
        <v>38255</v>
      </c>
    </row>
    <row r="1475" spans="1:6" x14ac:dyDescent="0.25">
      <c r="A1475">
        <v>2600807</v>
      </c>
      <c r="B1475" t="s">
        <v>687</v>
      </c>
      <c r="C1475" s="53" t="s">
        <v>1675</v>
      </c>
      <c r="D1475" t="s">
        <v>1683</v>
      </c>
      <c r="E1475" t="s">
        <v>227</v>
      </c>
      <c r="F1475">
        <v>22876</v>
      </c>
    </row>
    <row r="1476" spans="1:6" x14ac:dyDescent="0.25">
      <c r="A1476">
        <v>2600906</v>
      </c>
      <c r="B1476" t="s">
        <v>687</v>
      </c>
      <c r="C1476" s="53" t="s">
        <v>1675</v>
      </c>
      <c r="D1476" t="s">
        <v>1684</v>
      </c>
      <c r="E1476" t="s">
        <v>227</v>
      </c>
      <c r="F1476">
        <v>22643</v>
      </c>
    </row>
    <row r="1477" spans="1:6" x14ac:dyDescent="0.25">
      <c r="A1477">
        <v>2601003</v>
      </c>
      <c r="B1477" t="s">
        <v>687</v>
      </c>
      <c r="C1477" s="53" t="s">
        <v>1675</v>
      </c>
      <c r="D1477" t="s">
        <v>1685</v>
      </c>
      <c r="E1477" t="s">
        <v>235</v>
      </c>
      <c r="F1477">
        <v>10882</v>
      </c>
    </row>
    <row r="1478" spans="1:6" x14ac:dyDescent="0.25">
      <c r="A1478">
        <v>2601052</v>
      </c>
      <c r="B1478" t="s">
        <v>687</v>
      </c>
      <c r="C1478" s="53" t="s">
        <v>1675</v>
      </c>
      <c r="D1478" t="s">
        <v>1142</v>
      </c>
      <c r="E1478" t="s">
        <v>235</v>
      </c>
      <c r="F1478">
        <v>19816</v>
      </c>
    </row>
    <row r="1479" spans="1:6" x14ac:dyDescent="0.25">
      <c r="A1479">
        <v>2601102</v>
      </c>
      <c r="B1479" t="s">
        <v>687</v>
      </c>
      <c r="C1479" s="53" t="s">
        <v>1675</v>
      </c>
      <c r="D1479" t="s">
        <v>1686</v>
      </c>
      <c r="E1479" t="s">
        <v>233</v>
      </c>
      <c r="F1479">
        <v>82800</v>
      </c>
    </row>
    <row r="1480" spans="1:6" x14ac:dyDescent="0.25">
      <c r="A1480">
        <v>2601201</v>
      </c>
      <c r="B1480" t="s">
        <v>687</v>
      </c>
      <c r="C1480" s="53" t="s">
        <v>1675</v>
      </c>
      <c r="D1480" t="s">
        <v>1687</v>
      </c>
      <c r="E1480" t="s">
        <v>233</v>
      </c>
      <c r="F1480">
        <v>72625</v>
      </c>
    </row>
    <row r="1481" spans="1:6" x14ac:dyDescent="0.25">
      <c r="A1481">
        <v>2601300</v>
      </c>
      <c r="B1481" t="s">
        <v>687</v>
      </c>
      <c r="C1481" s="53" t="s">
        <v>1675</v>
      </c>
      <c r="D1481" t="s">
        <v>1688</v>
      </c>
      <c r="E1481" t="s">
        <v>235</v>
      </c>
      <c r="F1481">
        <v>13953</v>
      </c>
    </row>
    <row r="1482" spans="1:6" x14ac:dyDescent="0.25">
      <c r="A1482">
        <v>2601409</v>
      </c>
      <c r="B1482" t="s">
        <v>687</v>
      </c>
      <c r="C1482" s="53" t="s">
        <v>1675</v>
      </c>
      <c r="D1482" t="s">
        <v>1689</v>
      </c>
      <c r="E1482" t="s">
        <v>227</v>
      </c>
      <c r="F1482">
        <v>42220</v>
      </c>
    </row>
    <row r="1483" spans="1:6" x14ac:dyDescent="0.25">
      <c r="A1483">
        <v>2601508</v>
      </c>
      <c r="B1483" t="s">
        <v>687</v>
      </c>
      <c r="C1483" s="53" t="s">
        <v>1675</v>
      </c>
      <c r="D1483" t="s">
        <v>1690</v>
      </c>
      <c r="E1483" t="s">
        <v>235</v>
      </c>
      <c r="F1483">
        <v>11888</v>
      </c>
    </row>
    <row r="1484" spans="1:6" x14ac:dyDescent="0.25">
      <c r="A1484">
        <v>2601607</v>
      </c>
      <c r="B1484" t="s">
        <v>687</v>
      </c>
      <c r="C1484" s="53" t="s">
        <v>1675</v>
      </c>
      <c r="D1484" t="s">
        <v>1691</v>
      </c>
      <c r="E1484" t="s">
        <v>227</v>
      </c>
      <c r="F1484">
        <v>20675</v>
      </c>
    </row>
    <row r="1485" spans="1:6" x14ac:dyDescent="0.25">
      <c r="A1485">
        <v>2601706</v>
      </c>
      <c r="B1485" t="s">
        <v>687</v>
      </c>
      <c r="C1485" s="53" t="s">
        <v>1675</v>
      </c>
      <c r="D1485" t="s">
        <v>1692</v>
      </c>
      <c r="E1485" t="s">
        <v>233</v>
      </c>
      <c r="F1485">
        <v>75462</v>
      </c>
    </row>
    <row r="1486" spans="1:6" x14ac:dyDescent="0.25">
      <c r="A1486">
        <v>2601805</v>
      </c>
      <c r="B1486" t="s">
        <v>687</v>
      </c>
      <c r="C1486" s="53" t="s">
        <v>1675</v>
      </c>
      <c r="D1486" t="s">
        <v>1693</v>
      </c>
      <c r="E1486" t="s">
        <v>235</v>
      </c>
      <c r="F1486">
        <v>12539</v>
      </c>
    </row>
    <row r="1487" spans="1:6" x14ac:dyDescent="0.25">
      <c r="A1487">
        <v>2601904</v>
      </c>
      <c r="B1487" t="s">
        <v>687</v>
      </c>
      <c r="C1487" s="53" t="s">
        <v>1675</v>
      </c>
      <c r="D1487" t="s">
        <v>1694</v>
      </c>
      <c r="E1487" t="s">
        <v>233</v>
      </c>
      <c r="F1487">
        <v>60386</v>
      </c>
    </row>
    <row r="1488" spans="1:6" x14ac:dyDescent="0.25">
      <c r="A1488">
        <v>2602001</v>
      </c>
      <c r="B1488" t="s">
        <v>687</v>
      </c>
      <c r="C1488" s="53" t="s">
        <v>1675</v>
      </c>
      <c r="D1488" t="s">
        <v>1695</v>
      </c>
      <c r="E1488" t="s">
        <v>227</v>
      </c>
      <c r="F1488">
        <v>37317</v>
      </c>
    </row>
    <row r="1489" spans="1:6" x14ac:dyDescent="0.25">
      <c r="A1489">
        <v>2602100</v>
      </c>
      <c r="B1489" t="s">
        <v>687</v>
      </c>
      <c r="C1489" s="53" t="s">
        <v>1675</v>
      </c>
      <c r="D1489" t="s">
        <v>1696</v>
      </c>
      <c r="E1489" t="s">
        <v>227</v>
      </c>
      <c r="F1489">
        <v>47760</v>
      </c>
    </row>
    <row r="1490" spans="1:6" x14ac:dyDescent="0.25">
      <c r="A1490">
        <v>2602209</v>
      </c>
      <c r="B1490" t="s">
        <v>687</v>
      </c>
      <c r="C1490" s="53" t="s">
        <v>1675</v>
      </c>
      <c r="D1490" t="s">
        <v>721</v>
      </c>
      <c r="E1490" t="s">
        <v>227</v>
      </c>
      <c r="F1490">
        <v>38924</v>
      </c>
    </row>
    <row r="1491" spans="1:6" x14ac:dyDescent="0.25">
      <c r="A1491">
        <v>2602308</v>
      </c>
      <c r="B1491" t="s">
        <v>687</v>
      </c>
      <c r="C1491" s="53" t="s">
        <v>1675</v>
      </c>
      <c r="D1491" t="s">
        <v>410</v>
      </c>
      <c r="E1491" t="s">
        <v>227</v>
      </c>
      <c r="F1491">
        <v>38094</v>
      </c>
    </row>
    <row r="1492" spans="1:6" x14ac:dyDescent="0.25">
      <c r="A1492">
        <v>2602407</v>
      </c>
      <c r="B1492" t="s">
        <v>687</v>
      </c>
      <c r="C1492" s="53" t="s">
        <v>1675</v>
      </c>
      <c r="D1492" t="s">
        <v>1697</v>
      </c>
      <c r="E1492" t="s">
        <v>231</v>
      </c>
      <c r="F1492">
        <v>8989</v>
      </c>
    </row>
    <row r="1493" spans="1:6" x14ac:dyDescent="0.25">
      <c r="A1493">
        <v>2602506</v>
      </c>
      <c r="B1493" t="s">
        <v>687</v>
      </c>
      <c r="C1493" s="53" t="s">
        <v>1675</v>
      </c>
      <c r="D1493" t="s">
        <v>1328</v>
      </c>
      <c r="E1493" t="s">
        <v>231</v>
      </c>
      <c r="F1493">
        <v>7464</v>
      </c>
    </row>
    <row r="1494" spans="1:6" x14ac:dyDescent="0.25">
      <c r="A1494">
        <v>2602605</v>
      </c>
      <c r="B1494" t="s">
        <v>687</v>
      </c>
      <c r="C1494" s="53" t="s">
        <v>1675</v>
      </c>
      <c r="D1494" t="s">
        <v>1698</v>
      </c>
      <c r="E1494" t="s">
        <v>227</v>
      </c>
      <c r="F1494">
        <v>49092</v>
      </c>
    </row>
    <row r="1495" spans="1:6" x14ac:dyDescent="0.25">
      <c r="A1495">
        <v>2602704</v>
      </c>
      <c r="B1495" t="s">
        <v>687</v>
      </c>
      <c r="C1495" s="53" t="s">
        <v>1675</v>
      </c>
      <c r="D1495" t="s">
        <v>1699</v>
      </c>
      <c r="E1495" t="s">
        <v>235</v>
      </c>
      <c r="F1495">
        <v>13012</v>
      </c>
    </row>
    <row r="1496" spans="1:6" x14ac:dyDescent="0.25">
      <c r="A1496">
        <v>2602803</v>
      </c>
      <c r="B1496" t="s">
        <v>687</v>
      </c>
      <c r="C1496" s="53" t="s">
        <v>1675</v>
      </c>
      <c r="D1496" t="s">
        <v>1700</v>
      </c>
      <c r="E1496" t="s">
        <v>233</v>
      </c>
      <c r="F1496">
        <v>56523</v>
      </c>
    </row>
    <row r="1497" spans="1:6" x14ac:dyDescent="0.25">
      <c r="A1497">
        <v>2602902</v>
      </c>
      <c r="B1497" t="s">
        <v>687</v>
      </c>
      <c r="C1497" s="53" t="s">
        <v>1675</v>
      </c>
      <c r="D1497" t="s">
        <v>1701</v>
      </c>
      <c r="E1497" t="s">
        <v>229</v>
      </c>
      <c r="F1497">
        <v>200546</v>
      </c>
    </row>
    <row r="1498" spans="1:6" x14ac:dyDescent="0.25">
      <c r="A1498">
        <v>2603009</v>
      </c>
      <c r="B1498" t="s">
        <v>687</v>
      </c>
      <c r="C1498" s="53" t="s">
        <v>1675</v>
      </c>
      <c r="D1498" t="s">
        <v>1702</v>
      </c>
      <c r="E1498" t="s">
        <v>227</v>
      </c>
      <c r="F1498">
        <v>33247</v>
      </c>
    </row>
    <row r="1499" spans="1:6" x14ac:dyDescent="0.25">
      <c r="A1499">
        <v>2603108</v>
      </c>
      <c r="B1499" t="s">
        <v>687</v>
      </c>
      <c r="C1499" s="53" t="s">
        <v>1675</v>
      </c>
      <c r="D1499" t="s">
        <v>577</v>
      </c>
      <c r="E1499" t="s">
        <v>235</v>
      </c>
      <c r="F1499">
        <v>19951</v>
      </c>
    </row>
    <row r="1500" spans="1:6" x14ac:dyDescent="0.25">
      <c r="A1500">
        <v>2603207</v>
      </c>
      <c r="B1500" t="s">
        <v>687</v>
      </c>
      <c r="C1500" s="53" t="s">
        <v>1675</v>
      </c>
      <c r="D1500" t="s">
        <v>1703</v>
      </c>
      <c r="E1500" t="s">
        <v>227</v>
      </c>
      <c r="F1500">
        <v>28145</v>
      </c>
    </row>
    <row r="1501" spans="1:6" x14ac:dyDescent="0.25">
      <c r="A1501">
        <v>2603306</v>
      </c>
      <c r="B1501" t="s">
        <v>687</v>
      </c>
      <c r="C1501" s="53" t="s">
        <v>1675</v>
      </c>
      <c r="D1501" t="s">
        <v>1704</v>
      </c>
      <c r="E1501" t="s">
        <v>235</v>
      </c>
      <c r="F1501">
        <v>11136</v>
      </c>
    </row>
    <row r="1502" spans="1:6" x14ac:dyDescent="0.25">
      <c r="A1502">
        <v>2603405</v>
      </c>
      <c r="B1502" t="s">
        <v>687</v>
      </c>
      <c r="C1502" s="53" t="s">
        <v>1675</v>
      </c>
      <c r="D1502" t="s">
        <v>1705</v>
      </c>
      <c r="E1502" t="s">
        <v>231</v>
      </c>
      <c r="F1502">
        <v>5745</v>
      </c>
    </row>
    <row r="1503" spans="1:6" x14ac:dyDescent="0.25">
      <c r="A1503">
        <v>2603454</v>
      </c>
      <c r="B1503" t="s">
        <v>687</v>
      </c>
      <c r="C1503" s="53" t="s">
        <v>1675</v>
      </c>
      <c r="D1503" t="s">
        <v>1706</v>
      </c>
      <c r="E1503" t="s">
        <v>229</v>
      </c>
      <c r="F1503">
        <v>154054</v>
      </c>
    </row>
    <row r="1504" spans="1:6" x14ac:dyDescent="0.25">
      <c r="A1504">
        <v>2603504</v>
      </c>
      <c r="B1504" t="s">
        <v>687</v>
      </c>
      <c r="C1504" s="53" t="s">
        <v>1675</v>
      </c>
      <c r="D1504" t="s">
        <v>1707</v>
      </c>
      <c r="E1504" t="s">
        <v>235</v>
      </c>
      <c r="F1504">
        <v>18292</v>
      </c>
    </row>
    <row r="1505" spans="1:6" x14ac:dyDescent="0.25">
      <c r="A1505">
        <v>2603603</v>
      </c>
      <c r="B1505" t="s">
        <v>687</v>
      </c>
      <c r="C1505" s="53" t="s">
        <v>1675</v>
      </c>
      <c r="D1505" t="s">
        <v>1708</v>
      </c>
      <c r="E1505" t="s">
        <v>231</v>
      </c>
      <c r="F1505">
        <v>8450</v>
      </c>
    </row>
    <row r="1506" spans="1:6" x14ac:dyDescent="0.25">
      <c r="A1506">
        <v>2603702</v>
      </c>
      <c r="B1506" t="s">
        <v>687</v>
      </c>
      <c r="C1506" s="53" t="s">
        <v>1675</v>
      </c>
      <c r="D1506" t="s">
        <v>1709</v>
      </c>
      <c r="E1506" t="s">
        <v>227</v>
      </c>
      <c r="F1506">
        <v>24837</v>
      </c>
    </row>
    <row r="1507" spans="1:6" x14ac:dyDescent="0.25">
      <c r="A1507">
        <v>2603801</v>
      </c>
      <c r="B1507" t="s">
        <v>687</v>
      </c>
      <c r="C1507" s="53" t="s">
        <v>1675</v>
      </c>
      <c r="D1507" t="s">
        <v>1710</v>
      </c>
      <c r="E1507" t="s">
        <v>235</v>
      </c>
      <c r="F1507">
        <v>19997</v>
      </c>
    </row>
    <row r="1508" spans="1:6" x14ac:dyDescent="0.25">
      <c r="A1508">
        <v>2603900</v>
      </c>
      <c r="B1508" t="s">
        <v>687</v>
      </c>
      <c r="C1508" s="53" t="s">
        <v>1675</v>
      </c>
      <c r="D1508" t="s">
        <v>1711</v>
      </c>
      <c r="E1508" t="s">
        <v>235</v>
      </c>
      <c r="F1508">
        <v>19318</v>
      </c>
    </row>
    <row r="1509" spans="1:6" x14ac:dyDescent="0.25">
      <c r="A1509">
        <v>2603926</v>
      </c>
      <c r="B1509" t="s">
        <v>687</v>
      </c>
      <c r="C1509" s="53" t="s">
        <v>1675</v>
      </c>
      <c r="D1509" t="s">
        <v>1712</v>
      </c>
      <c r="E1509" t="s">
        <v>235</v>
      </c>
      <c r="F1509">
        <v>12603</v>
      </c>
    </row>
    <row r="1510" spans="1:6" x14ac:dyDescent="0.25">
      <c r="A1510">
        <v>2604007</v>
      </c>
      <c r="B1510" t="s">
        <v>687</v>
      </c>
      <c r="C1510" s="53" t="s">
        <v>1675</v>
      </c>
      <c r="D1510" t="s">
        <v>1713</v>
      </c>
      <c r="E1510" t="s">
        <v>233</v>
      </c>
      <c r="F1510">
        <v>81054</v>
      </c>
    </row>
    <row r="1511" spans="1:6" x14ac:dyDescent="0.25">
      <c r="A1511">
        <v>2604106</v>
      </c>
      <c r="B1511" t="s">
        <v>687</v>
      </c>
      <c r="C1511" s="53" t="s">
        <v>1675</v>
      </c>
      <c r="D1511" t="s">
        <v>1714</v>
      </c>
      <c r="E1511" t="s">
        <v>229</v>
      </c>
      <c r="F1511">
        <v>347088</v>
      </c>
    </row>
    <row r="1512" spans="1:6" x14ac:dyDescent="0.25">
      <c r="A1512">
        <v>2604155</v>
      </c>
      <c r="B1512" t="s">
        <v>687</v>
      </c>
      <c r="C1512" s="53" t="s">
        <v>1675</v>
      </c>
      <c r="D1512" t="s">
        <v>1715</v>
      </c>
      <c r="E1512" t="s">
        <v>235</v>
      </c>
      <c r="F1512">
        <v>14219</v>
      </c>
    </row>
    <row r="1513" spans="1:6" x14ac:dyDescent="0.25">
      <c r="A1513">
        <v>2604205</v>
      </c>
      <c r="B1513" t="s">
        <v>687</v>
      </c>
      <c r="C1513" s="53" t="s">
        <v>1675</v>
      </c>
      <c r="D1513" t="s">
        <v>1716</v>
      </c>
      <c r="E1513" t="s">
        <v>227</v>
      </c>
      <c r="F1513">
        <v>41369</v>
      </c>
    </row>
    <row r="1514" spans="1:6" x14ac:dyDescent="0.25">
      <c r="A1514">
        <v>2604304</v>
      </c>
      <c r="B1514" t="s">
        <v>687</v>
      </c>
      <c r="C1514" s="53" t="s">
        <v>1675</v>
      </c>
      <c r="D1514" t="s">
        <v>1173</v>
      </c>
      <c r="E1514" t="s">
        <v>235</v>
      </c>
      <c r="F1514">
        <v>11515</v>
      </c>
    </row>
    <row r="1515" spans="1:6" x14ac:dyDescent="0.25">
      <c r="A1515">
        <v>2604403</v>
      </c>
      <c r="B1515" t="s">
        <v>687</v>
      </c>
      <c r="C1515" s="53" t="s">
        <v>1675</v>
      </c>
      <c r="D1515" t="s">
        <v>1717</v>
      </c>
      <c r="E1515" t="s">
        <v>235</v>
      </c>
      <c r="F1515">
        <v>13206</v>
      </c>
    </row>
    <row r="1516" spans="1:6" x14ac:dyDescent="0.25">
      <c r="A1516">
        <v>2604502</v>
      </c>
      <c r="B1516" t="s">
        <v>687</v>
      </c>
      <c r="C1516" s="53" t="s">
        <v>1675</v>
      </c>
      <c r="D1516" t="s">
        <v>1718</v>
      </c>
      <c r="E1516" t="s">
        <v>227</v>
      </c>
      <c r="F1516">
        <v>21274</v>
      </c>
    </row>
    <row r="1517" spans="1:6" x14ac:dyDescent="0.25">
      <c r="A1517">
        <v>2604601</v>
      </c>
      <c r="B1517" t="s">
        <v>687</v>
      </c>
      <c r="C1517" s="53" t="s">
        <v>1675</v>
      </c>
      <c r="D1517" t="s">
        <v>1526</v>
      </c>
      <c r="E1517" t="s">
        <v>227</v>
      </c>
      <c r="F1517">
        <v>25823</v>
      </c>
    </row>
    <row r="1518" spans="1:6" x14ac:dyDescent="0.25">
      <c r="A1518">
        <v>2604700</v>
      </c>
      <c r="B1518" t="s">
        <v>687</v>
      </c>
      <c r="C1518" s="53" t="s">
        <v>1675</v>
      </c>
      <c r="D1518" t="s">
        <v>1719</v>
      </c>
      <c r="E1518" t="s">
        <v>235</v>
      </c>
      <c r="F1518">
        <v>17968</v>
      </c>
    </row>
    <row r="1519" spans="1:6" x14ac:dyDescent="0.25">
      <c r="A1519">
        <v>2604809</v>
      </c>
      <c r="B1519" t="s">
        <v>687</v>
      </c>
      <c r="C1519" s="53" t="s">
        <v>1675</v>
      </c>
      <c r="D1519" t="s">
        <v>1720</v>
      </c>
      <c r="E1519" t="s">
        <v>235</v>
      </c>
      <c r="F1519">
        <v>12602</v>
      </c>
    </row>
    <row r="1520" spans="1:6" x14ac:dyDescent="0.25">
      <c r="A1520">
        <v>2604908</v>
      </c>
      <c r="B1520" t="s">
        <v>687</v>
      </c>
      <c r="C1520" s="53" t="s">
        <v>1675</v>
      </c>
      <c r="D1520" t="s">
        <v>1721</v>
      </c>
      <c r="E1520" t="s">
        <v>235</v>
      </c>
      <c r="F1520">
        <v>13132</v>
      </c>
    </row>
    <row r="1521" spans="1:6" x14ac:dyDescent="0.25">
      <c r="A1521">
        <v>2605004</v>
      </c>
      <c r="B1521" t="s">
        <v>687</v>
      </c>
      <c r="C1521" s="53" t="s">
        <v>1675</v>
      </c>
      <c r="D1521" t="s">
        <v>1722</v>
      </c>
      <c r="E1521" t="s">
        <v>227</v>
      </c>
      <c r="F1521">
        <v>23841</v>
      </c>
    </row>
    <row r="1522" spans="1:6" x14ac:dyDescent="0.25">
      <c r="A1522">
        <v>2605103</v>
      </c>
      <c r="B1522" t="s">
        <v>687</v>
      </c>
      <c r="C1522" s="53" t="s">
        <v>1675</v>
      </c>
      <c r="D1522" t="s">
        <v>1723</v>
      </c>
      <c r="E1522" t="s">
        <v>227</v>
      </c>
      <c r="F1522">
        <v>36184</v>
      </c>
    </row>
    <row r="1523" spans="1:6" x14ac:dyDescent="0.25">
      <c r="A1523">
        <v>2605152</v>
      </c>
      <c r="B1523" t="s">
        <v>687</v>
      </c>
      <c r="C1523" s="53" t="s">
        <v>1675</v>
      </c>
      <c r="D1523" t="s">
        <v>1724</v>
      </c>
      <c r="E1523" t="s">
        <v>235</v>
      </c>
      <c r="F1523">
        <v>18321</v>
      </c>
    </row>
    <row r="1524" spans="1:6" x14ac:dyDescent="0.25">
      <c r="A1524">
        <v>2605202</v>
      </c>
      <c r="B1524" t="s">
        <v>687</v>
      </c>
      <c r="C1524" s="53" t="s">
        <v>1675</v>
      </c>
      <c r="D1524" t="s">
        <v>1725</v>
      </c>
      <c r="E1524" t="s">
        <v>233</v>
      </c>
      <c r="F1524">
        <v>67381</v>
      </c>
    </row>
    <row r="1525" spans="1:6" x14ac:dyDescent="0.25">
      <c r="A1525">
        <v>2605301</v>
      </c>
      <c r="B1525" t="s">
        <v>687</v>
      </c>
      <c r="C1525" s="53" t="s">
        <v>1675</v>
      </c>
      <c r="D1525" t="s">
        <v>1726</v>
      </c>
      <c r="E1525" t="s">
        <v>227</v>
      </c>
      <c r="F1525">
        <v>31928</v>
      </c>
    </row>
    <row r="1526" spans="1:6" x14ac:dyDescent="0.25">
      <c r="A1526">
        <v>2605400</v>
      </c>
      <c r="B1526" t="s">
        <v>687</v>
      </c>
      <c r="C1526" s="53" t="s">
        <v>1675</v>
      </c>
      <c r="D1526" t="s">
        <v>1727</v>
      </c>
      <c r="E1526" t="s">
        <v>227</v>
      </c>
      <c r="F1526">
        <v>21710</v>
      </c>
    </row>
    <row r="1527" spans="1:6" x14ac:dyDescent="0.25">
      <c r="A1527">
        <v>2605459</v>
      </c>
      <c r="B1527" t="s">
        <v>687</v>
      </c>
      <c r="C1527" s="53" t="s">
        <v>1675</v>
      </c>
      <c r="D1527" t="s">
        <v>1728</v>
      </c>
      <c r="E1527" t="s">
        <v>251</v>
      </c>
      <c r="F1527">
        <v>2930</v>
      </c>
    </row>
    <row r="1528" spans="1:6" x14ac:dyDescent="0.25">
      <c r="A1528">
        <v>2605509</v>
      </c>
      <c r="B1528" t="s">
        <v>687</v>
      </c>
      <c r="C1528" s="53" t="s">
        <v>1675</v>
      </c>
      <c r="D1528" t="s">
        <v>1729</v>
      </c>
      <c r="E1528" t="s">
        <v>235</v>
      </c>
      <c r="F1528">
        <v>11957</v>
      </c>
    </row>
    <row r="1529" spans="1:6" x14ac:dyDescent="0.25">
      <c r="A1529">
        <v>2605608</v>
      </c>
      <c r="B1529" t="s">
        <v>687</v>
      </c>
      <c r="C1529" s="53" t="s">
        <v>1675</v>
      </c>
      <c r="D1529" t="s">
        <v>1730</v>
      </c>
      <c r="E1529" t="s">
        <v>227</v>
      </c>
      <c r="F1529">
        <v>22588</v>
      </c>
    </row>
    <row r="1530" spans="1:6" x14ac:dyDescent="0.25">
      <c r="A1530">
        <v>2605707</v>
      </c>
      <c r="B1530" t="s">
        <v>687</v>
      </c>
      <c r="C1530" s="53" t="s">
        <v>1675</v>
      </c>
      <c r="D1530" t="s">
        <v>1731</v>
      </c>
      <c r="E1530" t="s">
        <v>227</v>
      </c>
      <c r="F1530">
        <v>31809</v>
      </c>
    </row>
    <row r="1531" spans="1:6" x14ac:dyDescent="0.25">
      <c r="A1531">
        <v>2605806</v>
      </c>
      <c r="B1531" t="s">
        <v>687</v>
      </c>
      <c r="C1531" s="53" t="s">
        <v>1675</v>
      </c>
      <c r="D1531" t="s">
        <v>1732</v>
      </c>
      <c r="E1531" t="s">
        <v>235</v>
      </c>
      <c r="F1531">
        <v>15137</v>
      </c>
    </row>
    <row r="1532" spans="1:6" x14ac:dyDescent="0.25">
      <c r="A1532">
        <v>2605905</v>
      </c>
      <c r="B1532" t="s">
        <v>687</v>
      </c>
      <c r="C1532" s="53" t="s">
        <v>1675</v>
      </c>
      <c r="D1532" t="s">
        <v>1733</v>
      </c>
      <c r="E1532" t="s">
        <v>227</v>
      </c>
      <c r="F1532">
        <v>30132</v>
      </c>
    </row>
    <row r="1533" spans="1:6" x14ac:dyDescent="0.25">
      <c r="A1533">
        <v>2606002</v>
      </c>
      <c r="B1533" t="s">
        <v>687</v>
      </c>
      <c r="C1533" s="53" t="s">
        <v>1675</v>
      </c>
      <c r="D1533" t="s">
        <v>1734</v>
      </c>
      <c r="E1533" t="s">
        <v>229</v>
      </c>
      <c r="F1533">
        <v>136949</v>
      </c>
    </row>
    <row r="1534" spans="1:6" x14ac:dyDescent="0.25">
      <c r="A1534">
        <v>2606101</v>
      </c>
      <c r="B1534" t="s">
        <v>687</v>
      </c>
      <c r="C1534" s="53" t="s">
        <v>1675</v>
      </c>
      <c r="D1534" t="s">
        <v>1735</v>
      </c>
      <c r="E1534" t="s">
        <v>227</v>
      </c>
      <c r="F1534">
        <v>30220</v>
      </c>
    </row>
    <row r="1535" spans="1:6" x14ac:dyDescent="0.25">
      <c r="A1535">
        <v>2606200</v>
      </c>
      <c r="B1535" t="s">
        <v>687</v>
      </c>
      <c r="C1535" s="53" t="s">
        <v>1675</v>
      </c>
      <c r="D1535" t="s">
        <v>1736</v>
      </c>
      <c r="E1535" t="s">
        <v>233</v>
      </c>
      <c r="F1535">
        <v>78618</v>
      </c>
    </row>
    <row r="1536" spans="1:6" x14ac:dyDescent="0.25">
      <c r="A1536">
        <v>2606309</v>
      </c>
      <c r="B1536" t="s">
        <v>687</v>
      </c>
      <c r="C1536" s="53" t="s">
        <v>1675</v>
      </c>
      <c r="D1536" t="s">
        <v>1737</v>
      </c>
      <c r="E1536" t="s">
        <v>231</v>
      </c>
      <c r="F1536">
        <v>7308</v>
      </c>
    </row>
    <row r="1537" spans="1:6" x14ac:dyDescent="0.25">
      <c r="A1537">
        <v>2606408</v>
      </c>
      <c r="B1537" t="s">
        <v>687</v>
      </c>
      <c r="C1537" s="53" t="s">
        <v>1675</v>
      </c>
      <c r="D1537" t="s">
        <v>1738</v>
      </c>
      <c r="E1537" t="s">
        <v>233</v>
      </c>
      <c r="F1537">
        <v>81893</v>
      </c>
    </row>
    <row r="1538" spans="1:6" x14ac:dyDescent="0.25">
      <c r="A1538">
        <v>2606507</v>
      </c>
      <c r="B1538" t="s">
        <v>687</v>
      </c>
      <c r="C1538" s="53" t="s">
        <v>1675</v>
      </c>
      <c r="D1538" t="s">
        <v>1739</v>
      </c>
      <c r="E1538" t="s">
        <v>235</v>
      </c>
      <c r="F1538">
        <v>19010</v>
      </c>
    </row>
    <row r="1539" spans="1:6" x14ac:dyDescent="0.25">
      <c r="A1539">
        <v>2606606</v>
      </c>
      <c r="B1539" t="s">
        <v>687</v>
      </c>
      <c r="C1539" s="53" t="s">
        <v>1675</v>
      </c>
      <c r="D1539" t="s">
        <v>1740</v>
      </c>
      <c r="E1539" t="s">
        <v>227</v>
      </c>
      <c r="F1539">
        <v>28604</v>
      </c>
    </row>
    <row r="1540" spans="1:6" x14ac:dyDescent="0.25">
      <c r="A1540">
        <v>2606705</v>
      </c>
      <c r="B1540" t="s">
        <v>687</v>
      </c>
      <c r="C1540" s="53" t="s">
        <v>1675</v>
      </c>
      <c r="D1540" t="s">
        <v>1741</v>
      </c>
      <c r="E1540" t="s">
        <v>231</v>
      </c>
      <c r="F1540">
        <v>7725</v>
      </c>
    </row>
    <row r="1541" spans="1:6" x14ac:dyDescent="0.25">
      <c r="A1541">
        <v>2606804</v>
      </c>
      <c r="B1541" t="s">
        <v>687</v>
      </c>
      <c r="C1541" s="53" t="s">
        <v>1675</v>
      </c>
      <c r="D1541" t="s">
        <v>1742</v>
      </c>
      <c r="E1541" t="s">
        <v>229</v>
      </c>
      <c r="F1541">
        <v>112463</v>
      </c>
    </row>
    <row r="1542" spans="1:6" x14ac:dyDescent="0.25">
      <c r="A1542">
        <v>2606903</v>
      </c>
      <c r="B1542" t="s">
        <v>687</v>
      </c>
      <c r="C1542" s="53" t="s">
        <v>1675</v>
      </c>
      <c r="D1542" t="s">
        <v>1743</v>
      </c>
      <c r="E1542" t="s">
        <v>235</v>
      </c>
      <c r="F1542">
        <v>12137</v>
      </c>
    </row>
    <row r="1543" spans="1:6" x14ac:dyDescent="0.25">
      <c r="A1543">
        <v>2607000</v>
      </c>
      <c r="B1543" t="s">
        <v>687</v>
      </c>
      <c r="C1543" s="53" t="s">
        <v>1675</v>
      </c>
      <c r="D1543" t="s">
        <v>1744</v>
      </c>
      <c r="E1543" t="s">
        <v>227</v>
      </c>
      <c r="F1543">
        <v>21932</v>
      </c>
    </row>
    <row r="1544" spans="1:6" x14ac:dyDescent="0.25">
      <c r="A1544">
        <v>2607109</v>
      </c>
      <c r="B1544" t="s">
        <v>687</v>
      </c>
      <c r="C1544" s="53" t="s">
        <v>1675</v>
      </c>
      <c r="D1544" t="s">
        <v>1745</v>
      </c>
      <c r="E1544" t="s">
        <v>251</v>
      </c>
      <c r="F1544">
        <v>4556</v>
      </c>
    </row>
    <row r="1545" spans="1:6" x14ac:dyDescent="0.25">
      <c r="A1545">
        <v>2607208</v>
      </c>
      <c r="B1545" t="s">
        <v>687</v>
      </c>
      <c r="C1545" s="53" t="s">
        <v>1675</v>
      </c>
      <c r="D1545" t="s">
        <v>1746</v>
      </c>
      <c r="E1545" t="s">
        <v>233</v>
      </c>
      <c r="F1545">
        <v>91341</v>
      </c>
    </row>
    <row r="1546" spans="1:6" x14ac:dyDescent="0.25">
      <c r="A1546">
        <v>2607307</v>
      </c>
      <c r="B1546" t="s">
        <v>687</v>
      </c>
      <c r="C1546" s="53" t="s">
        <v>1675</v>
      </c>
      <c r="D1546" t="s">
        <v>1747</v>
      </c>
      <c r="E1546" t="s">
        <v>227</v>
      </c>
      <c r="F1546">
        <v>29721</v>
      </c>
    </row>
    <row r="1547" spans="1:6" x14ac:dyDescent="0.25">
      <c r="A1547">
        <v>2607406</v>
      </c>
      <c r="B1547" t="s">
        <v>687</v>
      </c>
      <c r="C1547" s="53" t="s">
        <v>1675</v>
      </c>
      <c r="D1547" t="s">
        <v>1748</v>
      </c>
      <c r="E1547" t="s">
        <v>251</v>
      </c>
      <c r="F1547">
        <v>4754</v>
      </c>
    </row>
    <row r="1548" spans="1:6" x14ac:dyDescent="0.25">
      <c r="A1548">
        <v>2607505</v>
      </c>
      <c r="B1548" t="s">
        <v>687</v>
      </c>
      <c r="C1548" s="53" t="s">
        <v>1675</v>
      </c>
      <c r="D1548" t="s">
        <v>1749</v>
      </c>
      <c r="E1548" t="s">
        <v>227</v>
      </c>
      <c r="F1548">
        <v>26412</v>
      </c>
    </row>
    <row r="1549" spans="1:6" x14ac:dyDescent="0.25">
      <c r="A1549">
        <v>2607604</v>
      </c>
      <c r="B1549" t="s">
        <v>687</v>
      </c>
      <c r="C1549" s="53" t="s">
        <v>1675</v>
      </c>
      <c r="D1549" t="s">
        <v>1750</v>
      </c>
      <c r="E1549" t="s">
        <v>227</v>
      </c>
      <c r="F1549">
        <v>24888</v>
      </c>
    </row>
    <row r="1550" spans="1:6" x14ac:dyDescent="0.25">
      <c r="A1550">
        <v>2607653</v>
      </c>
      <c r="B1550" t="s">
        <v>687</v>
      </c>
      <c r="C1550" s="53" t="s">
        <v>1675</v>
      </c>
      <c r="D1550" t="s">
        <v>1751</v>
      </c>
      <c r="E1550" t="s">
        <v>227</v>
      </c>
      <c r="F1550">
        <v>36278</v>
      </c>
    </row>
    <row r="1551" spans="1:6" x14ac:dyDescent="0.25">
      <c r="A1551">
        <v>2607703</v>
      </c>
      <c r="B1551" t="s">
        <v>687</v>
      </c>
      <c r="C1551" s="53" t="s">
        <v>1675</v>
      </c>
      <c r="D1551" t="s">
        <v>1752</v>
      </c>
      <c r="E1551" t="s">
        <v>235</v>
      </c>
      <c r="F1551">
        <v>13780</v>
      </c>
    </row>
    <row r="1552" spans="1:6" x14ac:dyDescent="0.25">
      <c r="A1552">
        <v>2607752</v>
      </c>
      <c r="B1552" t="s">
        <v>687</v>
      </c>
      <c r="C1552" s="53" t="s">
        <v>1675</v>
      </c>
      <c r="D1552" t="s">
        <v>1753</v>
      </c>
      <c r="E1552" t="s">
        <v>227</v>
      </c>
      <c r="F1552">
        <v>25798</v>
      </c>
    </row>
    <row r="1553" spans="1:6" x14ac:dyDescent="0.25">
      <c r="A1553">
        <v>2607802</v>
      </c>
      <c r="B1553" t="s">
        <v>687</v>
      </c>
      <c r="C1553" s="53" t="s">
        <v>1675</v>
      </c>
      <c r="D1553" t="s">
        <v>1754</v>
      </c>
      <c r="E1553" t="s">
        <v>235</v>
      </c>
      <c r="F1553">
        <v>16753</v>
      </c>
    </row>
    <row r="1554" spans="1:6" x14ac:dyDescent="0.25">
      <c r="A1554">
        <v>2607901</v>
      </c>
      <c r="B1554" t="s">
        <v>687</v>
      </c>
      <c r="C1554" s="53" t="s">
        <v>1675</v>
      </c>
      <c r="D1554" t="s">
        <v>1755</v>
      </c>
      <c r="E1554" t="s">
        <v>248</v>
      </c>
      <c r="F1554">
        <v>686122</v>
      </c>
    </row>
    <row r="1555" spans="1:6" x14ac:dyDescent="0.25">
      <c r="A1555">
        <v>2607950</v>
      </c>
      <c r="B1555" t="s">
        <v>687</v>
      </c>
      <c r="C1555" s="53" t="s">
        <v>1675</v>
      </c>
      <c r="D1555" t="s">
        <v>1756</v>
      </c>
      <c r="E1555" t="s">
        <v>235</v>
      </c>
      <c r="F1555">
        <v>11664</v>
      </c>
    </row>
    <row r="1556" spans="1:6" x14ac:dyDescent="0.25">
      <c r="A1556">
        <v>2608008</v>
      </c>
      <c r="B1556" t="s">
        <v>687</v>
      </c>
      <c r="C1556" s="53" t="s">
        <v>1675</v>
      </c>
      <c r="D1556" t="s">
        <v>1757</v>
      </c>
      <c r="E1556" t="s">
        <v>235</v>
      </c>
      <c r="F1556">
        <v>16858</v>
      </c>
    </row>
    <row r="1557" spans="1:6" x14ac:dyDescent="0.25">
      <c r="A1557">
        <v>2608057</v>
      </c>
      <c r="B1557" t="s">
        <v>687</v>
      </c>
      <c r="C1557" s="53" t="s">
        <v>1675</v>
      </c>
      <c r="D1557" t="s">
        <v>781</v>
      </c>
      <c r="E1557" t="s">
        <v>235</v>
      </c>
      <c r="F1557">
        <v>14587</v>
      </c>
    </row>
    <row r="1558" spans="1:6" x14ac:dyDescent="0.25">
      <c r="A1558">
        <v>2608107</v>
      </c>
      <c r="B1558" t="s">
        <v>687</v>
      </c>
      <c r="C1558" s="53" t="s">
        <v>1675</v>
      </c>
      <c r="D1558" t="s">
        <v>1758</v>
      </c>
      <c r="E1558" t="s">
        <v>227</v>
      </c>
      <c r="F1558">
        <v>32939</v>
      </c>
    </row>
    <row r="1559" spans="1:6" x14ac:dyDescent="0.25">
      <c r="A1559">
        <v>2608206</v>
      </c>
      <c r="B1559" t="s">
        <v>687</v>
      </c>
      <c r="C1559" s="53" t="s">
        <v>1675</v>
      </c>
      <c r="D1559" t="s">
        <v>1759</v>
      </c>
      <c r="E1559" t="s">
        <v>235</v>
      </c>
      <c r="F1559">
        <v>16021</v>
      </c>
    </row>
    <row r="1560" spans="1:6" x14ac:dyDescent="0.25">
      <c r="A1560">
        <v>2608255</v>
      </c>
      <c r="B1560" t="s">
        <v>687</v>
      </c>
      <c r="C1560" s="53" t="s">
        <v>1675</v>
      </c>
      <c r="D1560" t="s">
        <v>1760</v>
      </c>
      <c r="E1560" t="s">
        <v>235</v>
      </c>
      <c r="F1560">
        <v>11202</v>
      </c>
    </row>
    <row r="1561" spans="1:6" x14ac:dyDescent="0.25">
      <c r="A1561">
        <v>2608305</v>
      </c>
      <c r="B1561" t="s">
        <v>687</v>
      </c>
      <c r="C1561" s="53" t="s">
        <v>1675</v>
      </c>
      <c r="D1561" t="s">
        <v>1761</v>
      </c>
      <c r="E1561" t="s">
        <v>235</v>
      </c>
      <c r="F1561">
        <v>14525</v>
      </c>
    </row>
    <row r="1562" spans="1:6" x14ac:dyDescent="0.25">
      <c r="A1562">
        <v>2608404</v>
      </c>
      <c r="B1562" t="s">
        <v>687</v>
      </c>
      <c r="C1562" s="53" t="s">
        <v>1675</v>
      </c>
      <c r="D1562" t="s">
        <v>1014</v>
      </c>
      <c r="E1562" t="s">
        <v>235</v>
      </c>
      <c r="F1562">
        <v>15171</v>
      </c>
    </row>
    <row r="1563" spans="1:6" x14ac:dyDescent="0.25">
      <c r="A1563">
        <v>2608453</v>
      </c>
      <c r="B1563" t="s">
        <v>687</v>
      </c>
      <c r="C1563" s="53" t="s">
        <v>1675</v>
      </c>
      <c r="D1563" t="s">
        <v>1762</v>
      </c>
      <c r="E1563" t="s">
        <v>235</v>
      </c>
      <c r="F1563">
        <v>17454</v>
      </c>
    </row>
    <row r="1564" spans="1:6" x14ac:dyDescent="0.25">
      <c r="A1564">
        <v>2608503</v>
      </c>
      <c r="B1564" t="s">
        <v>687</v>
      </c>
      <c r="C1564" s="53" t="s">
        <v>1675</v>
      </c>
      <c r="D1564" t="s">
        <v>1763</v>
      </c>
      <c r="E1564" t="s">
        <v>227</v>
      </c>
      <c r="F1564">
        <v>21276</v>
      </c>
    </row>
    <row r="1565" spans="1:6" x14ac:dyDescent="0.25">
      <c r="A1565">
        <v>2608602</v>
      </c>
      <c r="B1565" t="s">
        <v>687</v>
      </c>
      <c r="C1565" s="53" t="s">
        <v>1675</v>
      </c>
      <c r="D1565" t="s">
        <v>1764</v>
      </c>
      <c r="E1565" t="s">
        <v>235</v>
      </c>
      <c r="F1565">
        <v>12865</v>
      </c>
    </row>
    <row r="1566" spans="1:6" x14ac:dyDescent="0.25">
      <c r="A1566">
        <v>2608701</v>
      </c>
      <c r="B1566" t="s">
        <v>687</v>
      </c>
      <c r="C1566" s="53" t="s">
        <v>1675</v>
      </c>
      <c r="D1566" t="s">
        <v>1765</v>
      </c>
      <c r="E1566" t="s">
        <v>235</v>
      </c>
      <c r="F1566">
        <v>16161</v>
      </c>
    </row>
    <row r="1567" spans="1:6" x14ac:dyDescent="0.25">
      <c r="A1567">
        <v>2608750</v>
      </c>
      <c r="B1567" t="s">
        <v>687</v>
      </c>
      <c r="C1567" s="53" t="s">
        <v>1675</v>
      </c>
      <c r="D1567" t="s">
        <v>1766</v>
      </c>
      <c r="E1567" t="s">
        <v>227</v>
      </c>
      <c r="F1567">
        <v>24757</v>
      </c>
    </row>
    <row r="1568" spans="1:6" x14ac:dyDescent="0.25">
      <c r="A1568">
        <v>2608800</v>
      </c>
      <c r="B1568" t="s">
        <v>687</v>
      </c>
      <c r="C1568" s="53" t="s">
        <v>1675</v>
      </c>
      <c r="D1568" t="s">
        <v>1767</v>
      </c>
      <c r="E1568" t="s">
        <v>227</v>
      </c>
      <c r="F1568">
        <v>39240</v>
      </c>
    </row>
    <row r="1569" spans="1:6" x14ac:dyDescent="0.25">
      <c r="A1569">
        <v>2608909</v>
      </c>
      <c r="B1569" t="s">
        <v>687</v>
      </c>
      <c r="C1569" s="53" t="s">
        <v>1675</v>
      </c>
      <c r="D1569" t="s">
        <v>1768</v>
      </c>
      <c r="E1569" t="s">
        <v>233</v>
      </c>
      <c r="F1569">
        <v>56269</v>
      </c>
    </row>
    <row r="1570" spans="1:6" x14ac:dyDescent="0.25">
      <c r="A1570">
        <v>2609006</v>
      </c>
      <c r="B1570" t="s">
        <v>687</v>
      </c>
      <c r="C1570" s="53" t="s">
        <v>1675</v>
      </c>
      <c r="D1570" t="s">
        <v>1769</v>
      </c>
      <c r="E1570" t="s">
        <v>227</v>
      </c>
      <c r="F1570">
        <v>25011</v>
      </c>
    </row>
    <row r="1571" spans="1:6" x14ac:dyDescent="0.25">
      <c r="A1571">
        <v>2609105</v>
      </c>
      <c r="B1571" t="s">
        <v>687</v>
      </c>
      <c r="C1571" s="53" t="s">
        <v>1675</v>
      </c>
      <c r="D1571" t="s">
        <v>1770</v>
      </c>
      <c r="E1571" t="s">
        <v>235</v>
      </c>
      <c r="F1571">
        <v>15313</v>
      </c>
    </row>
    <row r="1572" spans="1:6" x14ac:dyDescent="0.25">
      <c r="A1572">
        <v>2609154</v>
      </c>
      <c r="B1572" t="s">
        <v>687</v>
      </c>
      <c r="C1572" s="53" t="s">
        <v>1675</v>
      </c>
      <c r="D1572" t="s">
        <v>1771</v>
      </c>
      <c r="E1572" t="s">
        <v>227</v>
      </c>
      <c r="F1572">
        <v>20302</v>
      </c>
    </row>
    <row r="1573" spans="1:6" x14ac:dyDescent="0.25">
      <c r="A1573">
        <v>2609204</v>
      </c>
      <c r="B1573" t="s">
        <v>687</v>
      </c>
      <c r="C1573" s="53" t="s">
        <v>1675</v>
      </c>
      <c r="D1573" t="s">
        <v>1772</v>
      </c>
      <c r="E1573" t="s">
        <v>235</v>
      </c>
      <c r="F1573">
        <v>11711</v>
      </c>
    </row>
    <row r="1574" spans="1:6" x14ac:dyDescent="0.25">
      <c r="A1574">
        <v>2609303</v>
      </c>
      <c r="B1574" t="s">
        <v>687</v>
      </c>
      <c r="C1574" s="53" t="s">
        <v>1675</v>
      </c>
      <c r="D1574" t="s">
        <v>1773</v>
      </c>
      <c r="E1574" t="s">
        <v>235</v>
      </c>
      <c r="F1574">
        <v>15098</v>
      </c>
    </row>
    <row r="1575" spans="1:6" x14ac:dyDescent="0.25">
      <c r="A1575">
        <v>2609402</v>
      </c>
      <c r="B1575" t="s">
        <v>687</v>
      </c>
      <c r="C1575" s="53" t="s">
        <v>1675</v>
      </c>
      <c r="D1575" t="s">
        <v>1774</v>
      </c>
      <c r="E1575" t="s">
        <v>233</v>
      </c>
      <c r="F1575">
        <v>61016</v>
      </c>
    </row>
    <row r="1576" spans="1:6" x14ac:dyDescent="0.25">
      <c r="A1576">
        <v>2609501</v>
      </c>
      <c r="B1576" t="s">
        <v>687</v>
      </c>
      <c r="C1576" s="53" t="s">
        <v>1675</v>
      </c>
      <c r="D1576" t="s">
        <v>1775</v>
      </c>
      <c r="E1576" t="s">
        <v>227</v>
      </c>
      <c r="F1576">
        <v>32064</v>
      </c>
    </row>
    <row r="1577" spans="1:6" x14ac:dyDescent="0.25">
      <c r="A1577">
        <v>2609600</v>
      </c>
      <c r="B1577" t="s">
        <v>687</v>
      </c>
      <c r="C1577" s="53" t="s">
        <v>1675</v>
      </c>
      <c r="D1577" t="s">
        <v>1776</v>
      </c>
      <c r="E1577" t="s">
        <v>229</v>
      </c>
      <c r="F1577">
        <v>389494</v>
      </c>
    </row>
    <row r="1578" spans="1:6" x14ac:dyDescent="0.25">
      <c r="A1578">
        <v>2609709</v>
      </c>
      <c r="B1578" t="s">
        <v>687</v>
      </c>
      <c r="C1578" s="53" t="s">
        <v>1675</v>
      </c>
      <c r="D1578" t="s">
        <v>1777</v>
      </c>
      <c r="E1578" t="s">
        <v>227</v>
      </c>
      <c r="F1578">
        <v>23663</v>
      </c>
    </row>
    <row r="1579" spans="1:6" x14ac:dyDescent="0.25">
      <c r="A1579">
        <v>2609808</v>
      </c>
      <c r="B1579" t="s">
        <v>687</v>
      </c>
      <c r="C1579" s="53" t="s">
        <v>1675</v>
      </c>
      <c r="D1579" t="s">
        <v>1778</v>
      </c>
      <c r="E1579" t="s">
        <v>235</v>
      </c>
      <c r="F1579">
        <v>14445</v>
      </c>
    </row>
    <row r="1580" spans="1:6" x14ac:dyDescent="0.25">
      <c r="A1580">
        <v>2609907</v>
      </c>
      <c r="B1580" t="s">
        <v>687</v>
      </c>
      <c r="C1580" s="53" t="s">
        <v>1675</v>
      </c>
      <c r="D1580" t="s">
        <v>1779</v>
      </c>
      <c r="E1580" t="s">
        <v>233</v>
      </c>
      <c r="F1580">
        <v>67676</v>
      </c>
    </row>
    <row r="1581" spans="1:6" x14ac:dyDescent="0.25">
      <c r="A1581">
        <v>2610004</v>
      </c>
      <c r="B1581" t="s">
        <v>687</v>
      </c>
      <c r="C1581" s="53" t="s">
        <v>1675</v>
      </c>
      <c r="D1581" t="s">
        <v>1780</v>
      </c>
      <c r="E1581" t="s">
        <v>233</v>
      </c>
      <c r="F1581">
        <v>62300</v>
      </c>
    </row>
    <row r="1582" spans="1:6" x14ac:dyDescent="0.25">
      <c r="A1582">
        <v>2610103</v>
      </c>
      <c r="B1582" t="s">
        <v>687</v>
      </c>
      <c r="C1582" s="53" t="s">
        <v>1675</v>
      </c>
      <c r="D1582" t="s">
        <v>1781</v>
      </c>
      <c r="E1582" t="s">
        <v>231</v>
      </c>
      <c r="F1582">
        <v>7969</v>
      </c>
    </row>
    <row r="1583" spans="1:6" x14ac:dyDescent="0.25">
      <c r="A1583">
        <v>2610202</v>
      </c>
      <c r="B1583" t="s">
        <v>687</v>
      </c>
      <c r="C1583" s="53" t="s">
        <v>1675</v>
      </c>
      <c r="D1583" t="s">
        <v>1782</v>
      </c>
      <c r="E1583" t="s">
        <v>227</v>
      </c>
      <c r="F1583">
        <v>26464</v>
      </c>
    </row>
    <row r="1584" spans="1:6" x14ac:dyDescent="0.25">
      <c r="A1584">
        <v>2610301</v>
      </c>
      <c r="B1584" t="s">
        <v>687</v>
      </c>
      <c r="C1584" s="53" t="s">
        <v>1675</v>
      </c>
      <c r="D1584" t="s">
        <v>1783</v>
      </c>
      <c r="E1584" t="s">
        <v>235</v>
      </c>
      <c r="F1584">
        <v>11357</v>
      </c>
    </row>
    <row r="1585" spans="1:6" x14ac:dyDescent="0.25">
      <c r="A1585">
        <v>2610400</v>
      </c>
      <c r="B1585" t="s">
        <v>687</v>
      </c>
      <c r="C1585" s="53" t="s">
        <v>1675</v>
      </c>
      <c r="D1585" t="s">
        <v>1344</v>
      </c>
      <c r="E1585" t="s">
        <v>227</v>
      </c>
      <c r="F1585">
        <v>21193</v>
      </c>
    </row>
    <row r="1586" spans="1:6" x14ac:dyDescent="0.25">
      <c r="A1586">
        <v>2610509</v>
      </c>
      <c r="B1586" t="s">
        <v>687</v>
      </c>
      <c r="C1586" s="53" t="s">
        <v>1675</v>
      </c>
      <c r="D1586" t="s">
        <v>1784</v>
      </c>
      <c r="E1586" t="s">
        <v>227</v>
      </c>
      <c r="F1586">
        <v>28982</v>
      </c>
    </row>
    <row r="1587" spans="1:6" x14ac:dyDescent="0.25">
      <c r="A1587">
        <v>2610608</v>
      </c>
      <c r="B1587" t="s">
        <v>687</v>
      </c>
      <c r="C1587" s="53" t="s">
        <v>1675</v>
      </c>
      <c r="D1587" t="s">
        <v>1785</v>
      </c>
      <c r="E1587" t="s">
        <v>233</v>
      </c>
      <c r="F1587">
        <v>55028</v>
      </c>
    </row>
    <row r="1588" spans="1:6" x14ac:dyDescent="0.25">
      <c r="A1588">
        <v>2610707</v>
      </c>
      <c r="B1588" t="s">
        <v>687</v>
      </c>
      <c r="C1588" s="53" t="s">
        <v>1675</v>
      </c>
      <c r="D1588" t="s">
        <v>1599</v>
      </c>
      <c r="E1588" t="s">
        <v>229</v>
      </c>
      <c r="F1588">
        <v>322730</v>
      </c>
    </row>
    <row r="1589" spans="1:6" x14ac:dyDescent="0.25">
      <c r="A1589">
        <v>2610806</v>
      </c>
      <c r="B1589" t="s">
        <v>687</v>
      </c>
      <c r="C1589" s="53" t="s">
        <v>1675</v>
      </c>
      <c r="D1589" t="s">
        <v>1786</v>
      </c>
      <c r="E1589" t="s">
        <v>227</v>
      </c>
      <c r="F1589">
        <v>22401</v>
      </c>
    </row>
    <row r="1590" spans="1:6" x14ac:dyDescent="0.25">
      <c r="A1590">
        <v>2610905</v>
      </c>
      <c r="B1590" t="s">
        <v>687</v>
      </c>
      <c r="C1590" s="53" t="s">
        <v>1675</v>
      </c>
      <c r="D1590" t="s">
        <v>1787</v>
      </c>
      <c r="E1590" t="s">
        <v>233</v>
      </c>
      <c r="F1590">
        <v>66153</v>
      </c>
    </row>
    <row r="1591" spans="1:6" x14ac:dyDescent="0.25">
      <c r="A1591">
        <v>2611002</v>
      </c>
      <c r="B1591" t="s">
        <v>687</v>
      </c>
      <c r="C1591" s="53" t="s">
        <v>1675</v>
      </c>
      <c r="D1591" t="s">
        <v>1788</v>
      </c>
      <c r="E1591" t="s">
        <v>227</v>
      </c>
      <c r="F1591">
        <v>35342</v>
      </c>
    </row>
    <row r="1592" spans="1:6" x14ac:dyDescent="0.25">
      <c r="A1592">
        <v>2611101</v>
      </c>
      <c r="B1592" t="s">
        <v>687</v>
      </c>
      <c r="C1592" s="53" t="s">
        <v>1675</v>
      </c>
      <c r="D1592" t="s">
        <v>1789</v>
      </c>
      <c r="E1592" t="s">
        <v>229</v>
      </c>
      <c r="F1592">
        <v>331951</v>
      </c>
    </row>
    <row r="1593" spans="1:6" x14ac:dyDescent="0.25">
      <c r="A1593">
        <v>2611200</v>
      </c>
      <c r="B1593" t="s">
        <v>687</v>
      </c>
      <c r="C1593" s="53" t="s">
        <v>1675</v>
      </c>
      <c r="D1593" t="s">
        <v>1790</v>
      </c>
      <c r="E1593" t="s">
        <v>235</v>
      </c>
      <c r="F1593">
        <v>11265</v>
      </c>
    </row>
    <row r="1594" spans="1:6" x14ac:dyDescent="0.25">
      <c r="A1594">
        <v>2611309</v>
      </c>
      <c r="B1594" t="s">
        <v>687</v>
      </c>
      <c r="C1594" s="53" t="s">
        <v>1675</v>
      </c>
      <c r="D1594" t="s">
        <v>1791</v>
      </c>
      <c r="E1594" t="s">
        <v>227</v>
      </c>
      <c r="F1594">
        <v>26841</v>
      </c>
    </row>
    <row r="1595" spans="1:6" x14ac:dyDescent="0.25">
      <c r="A1595">
        <v>2611408</v>
      </c>
      <c r="B1595" t="s">
        <v>687</v>
      </c>
      <c r="C1595" s="53" t="s">
        <v>1675</v>
      </c>
      <c r="D1595" t="s">
        <v>486</v>
      </c>
      <c r="E1595" t="s">
        <v>235</v>
      </c>
      <c r="F1595">
        <v>14509</v>
      </c>
    </row>
    <row r="1596" spans="1:6" x14ac:dyDescent="0.25">
      <c r="A1596">
        <v>2611507</v>
      </c>
      <c r="B1596" t="s">
        <v>687</v>
      </c>
      <c r="C1596" s="53" t="s">
        <v>1675</v>
      </c>
      <c r="D1596" t="s">
        <v>1792</v>
      </c>
      <c r="E1596" t="s">
        <v>227</v>
      </c>
      <c r="F1596">
        <v>25536</v>
      </c>
    </row>
    <row r="1597" spans="1:6" x14ac:dyDescent="0.25">
      <c r="A1597">
        <v>2611533</v>
      </c>
      <c r="B1597" t="s">
        <v>687</v>
      </c>
      <c r="C1597" s="53" t="s">
        <v>1675</v>
      </c>
      <c r="D1597" t="s">
        <v>1616</v>
      </c>
      <c r="E1597" t="s">
        <v>231</v>
      </c>
      <c r="F1597">
        <v>6823</v>
      </c>
    </row>
    <row r="1598" spans="1:6" x14ac:dyDescent="0.25">
      <c r="A1598">
        <v>2611606</v>
      </c>
      <c r="B1598" t="s">
        <v>687</v>
      </c>
      <c r="C1598" s="53" t="s">
        <v>1675</v>
      </c>
      <c r="D1598" t="s">
        <v>1793</v>
      </c>
      <c r="E1598" t="s">
        <v>248</v>
      </c>
      <c r="F1598">
        <v>1617183</v>
      </c>
    </row>
    <row r="1599" spans="1:6" x14ac:dyDescent="0.25">
      <c r="A1599">
        <v>2611705</v>
      </c>
      <c r="B1599" t="s">
        <v>687</v>
      </c>
      <c r="C1599" s="53" t="s">
        <v>1675</v>
      </c>
      <c r="D1599" t="s">
        <v>1794</v>
      </c>
      <c r="E1599" t="s">
        <v>227</v>
      </c>
      <c r="F1599">
        <v>20177</v>
      </c>
    </row>
    <row r="1600" spans="1:6" x14ac:dyDescent="0.25">
      <c r="A1600">
        <v>2611804</v>
      </c>
      <c r="B1600" t="s">
        <v>687</v>
      </c>
      <c r="C1600" s="53" t="s">
        <v>1675</v>
      </c>
      <c r="D1600" t="s">
        <v>1795</v>
      </c>
      <c r="E1600" t="s">
        <v>227</v>
      </c>
      <c r="F1600">
        <v>46659</v>
      </c>
    </row>
    <row r="1601" spans="1:6" x14ac:dyDescent="0.25">
      <c r="A1601">
        <v>2611903</v>
      </c>
      <c r="B1601" t="s">
        <v>687</v>
      </c>
      <c r="C1601" s="53" t="s">
        <v>1675</v>
      </c>
      <c r="D1601" t="s">
        <v>1796</v>
      </c>
      <c r="E1601" t="s">
        <v>227</v>
      </c>
      <c r="F1601">
        <v>23181</v>
      </c>
    </row>
    <row r="1602" spans="1:6" x14ac:dyDescent="0.25">
      <c r="A1602">
        <v>2612000</v>
      </c>
      <c r="B1602" t="s">
        <v>687</v>
      </c>
      <c r="C1602" s="53" t="s">
        <v>1675</v>
      </c>
      <c r="D1602" t="s">
        <v>1797</v>
      </c>
      <c r="E1602" t="s">
        <v>235</v>
      </c>
      <c r="F1602">
        <v>10437</v>
      </c>
    </row>
    <row r="1603" spans="1:6" x14ac:dyDescent="0.25">
      <c r="A1603">
        <v>2612109</v>
      </c>
      <c r="B1603" t="s">
        <v>687</v>
      </c>
      <c r="C1603" s="53" t="s">
        <v>1675</v>
      </c>
      <c r="D1603" t="s">
        <v>1624</v>
      </c>
      <c r="E1603" t="s">
        <v>235</v>
      </c>
      <c r="F1603">
        <v>10423</v>
      </c>
    </row>
    <row r="1604" spans="1:6" x14ac:dyDescent="0.25">
      <c r="A1604">
        <v>2612208</v>
      </c>
      <c r="B1604" t="s">
        <v>687</v>
      </c>
      <c r="C1604" s="53" t="s">
        <v>1675</v>
      </c>
      <c r="D1604" t="s">
        <v>1798</v>
      </c>
      <c r="E1604" t="s">
        <v>233</v>
      </c>
      <c r="F1604">
        <v>59769</v>
      </c>
    </row>
    <row r="1605" spans="1:6" x14ac:dyDescent="0.25">
      <c r="A1605">
        <v>2612307</v>
      </c>
      <c r="B1605" t="s">
        <v>687</v>
      </c>
      <c r="C1605" s="53" t="s">
        <v>1675</v>
      </c>
      <c r="D1605" t="s">
        <v>1799</v>
      </c>
      <c r="E1605" t="s">
        <v>235</v>
      </c>
      <c r="F1605">
        <v>15742</v>
      </c>
    </row>
    <row r="1606" spans="1:6" x14ac:dyDescent="0.25">
      <c r="A1606">
        <v>2612406</v>
      </c>
      <c r="B1606" t="s">
        <v>687</v>
      </c>
      <c r="C1606" s="53" t="s">
        <v>1675</v>
      </c>
      <c r="D1606" t="s">
        <v>1800</v>
      </c>
      <c r="E1606" t="s">
        <v>227</v>
      </c>
      <c r="F1606">
        <v>25047</v>
      </c>
    </row>
    <row r="1607" spans="1:6" x14ac:dyDescent="0.25">
      <c r="A1607">
        <v>2612455</v>
      </c>
      <c r="B1607" t="s">
        <v>687</v>
      </c>
      <c r="C1607" s="53" t="s">
        <v>1675</v>
      </c>
      <c r="D1607" t="s">
        <v>1428</v>
      </c>
      <c r="E1607" t="s">
        <v>235</v>
      </c>
      <c r="F1607">
        <v>14857</v>
      </c>
    </row>
    <row r="1608" spans="1:6" x14ac:dyDescent="0.25">
      <c r="A1608">
        <v>2612471</v>
      </c>
      <c r="B1608" t="s">
        <v>687</v>
      </c>
      <c r="C1608" s="53" t="s">
        <v>1675</v>
      </c>
      <c r="D1608" t="s">
        <v>1801</v>
      </c>
      <c r="E1608" t="s">
        <v>235</v>
      </c>
      <c r="F1608">
        <v>12375</v>
      </c>
    </row>
    <row r="1609" spans="1:6" x14ac:dyDescent="0.25">
      <c r="A1609">
        <v>2612505</v>
      </c>
      <c r="B1609" t="s">
        <v>687</v>
      </c>
      <c r="C1609" s="53" t="s">
        <v>1675</v>
      </c>
      <c r="D1609" t="s">
        <v>1802</v>
      </c>
      <c r="E1609" t="s">
        <v>229</v>
      </c>
      <c r="F1609">
        <v>101485</v>
      </c>
    </row>
    <row r="1610" spans="1:6" x14ac:dyDescent="0.25">
      <c r="A1610">
        <v>2612554</v>
      </c>
      <c r="B1610" t="s">
        <v>687</v>
      </c>
      <c r="C1610" s="53" t="s">
        <v>1675</v>
      </c>
      <c r="D1610" t="s">
        <v>1080</v>
      </c>
      <c r="E1610" t="s">
        <v>235</v>
      </c>
      <c r="F1610">
        <v>14172</v>
      </c>
    </row>
    <row r="1611" spans="1:6" x14ac:dyDescent="0.25">
      <c r="A1611">
        <v>2612604</v>
      </c>
      <c r="B1611" t="s">
        <v>687</v>
      </c>
      <c r="C1611" s="53" t="s">
        <v>1675</v>
      </c>
      <c r="D1611" t="s">
        <v>1803</v>
      </c>
      <c r="E1611" t="s">
        <v>227</v>
      </c>
      <c r="F1611">
        <v>41293</v>
      </c>
    </row>
    <row r="1612" spans="1:6" x14ac:dyDescent="0.25">
      <c r="A1612">
        <v>2612703</v>
      </c>
      <c r="B1612" t="s">
        <v>687</v>
      </c>
      <c r="C1612" s="53" t="s">
        <v>1675</v>
      </c>
      <c r="D1612" t="s">
        <v>1804</v>
      </c>
      <c r="E1612" t="s">
        <v>235</v>
      </c>
      <c r="F1612">
        <v>13826</v>
      </c>
    </row>
    <row r="1613" spans="1:6" x14ac:dyDescent="0.25">
      <c r="A1613">
        <v>2612802</v>
      </c>
      <c r="B1613" t="s">
        <v>687</v>
      </c>
      <c r="C1613" s="53" t="s">
        <v>1675</v>
      </c>
      <c r="D1613" t="s">
        <v>1805</v>
      </c>
      <c r="E1613" t="s">
        <v>235</v>
      </c>
      <c r="F1613">
        <v>11627</v>
      </c>
    </row>
    <row r="1614" spans="1:6" x14ac:dyDescent="0.25">
      <c r="A1614">
        <v>2612901</v>
      </c>
      <c r="B1614" t="s">
        <v>687</v>
      </c>
      <c r="C1614" s="53" t="s">
        <v>1675</v>
      </c>
      <c r="D1614" t="s">
        <v>1806</v>
      </c>
      <c r="E1614" t="s">
        <v>235</v>
      </c>
      <c r="F1614">
        <v>15305</v>
      </c>
    </row>
    <row r="1615" spans="1:6" x14ac:dyDescent="0.25">
      <c r="A1615">
        <v>2613008</v>
      </c>
      <c r="B1615" t="s">
        <v>687</v>
      </c>
      <c r="C1615" s="53" t="s">
        <v>1675</v>
      </c>
      <c r="D1615" t="s">
        <v>1807</v>
      </c>
      <c r="E1615" t="s">
        <v>233</v>
      </c>
      <c r="F1615">
        <v>57659</v>
      </c>
    </row>
    <row r="1616" spans="1:6" x14ac:dyDescent="0.25">
      <c r="A1616">
        <v>2613107</v>
      </c>
      <c r="B1616" t="s">
        <v>687</v>
      </c>
      <c r="C1616" s="53" t="s">
        <v>1675</v>
      </c>
      <c r="D1616" t="s">
        <v>1808</v>
      </c>
      <c r="E1616" t="s">
        <v>227</v>
      </c>
      <c r="F1616">
        <v>36763</v>
      </c>
    </row>
    <row r="1617" spans="1:6" x14ac:dyDescent="0.25">
      <c r="A1617">
        <v>2613206</v>
      </c>
      <c r="B1617" t="s">
        <v>687</v>
      </c>
      <c r="C1617" s="53" t="s">
        <v>1675</v>
      </c>
      <c r="D1617" t="s">
        <v>1809</v>
      </c>
      <c r="E1617" t="s">
        <v>227</v>
      </c>
      <c r="F1617">
        <v>22403</v>
      </c>
    </row>
    <row r="1618" spans="1:6" x14ac:dyDescent="0.25">
      <c r="A1618">
        <v>2613305</v>
      </c>
      <c r="B1618" t="s">
        <v>687</v>
      </c>
      <c r="C1618" s="53" t="s">
        <v>1675</v>
      </c>
      <c r="D1618" t="s">
        <v>1810</v>
      </c>
      <c r="E1618" t="s">
        <v>227</v>
      </c>
      <c r="F1618">
        <v>21171</v>
      </c>
    </row>
    <row r="1619" spans="1:6" x14ac:dyDescent="0.25">
      <c r="A1619">
        <v>2613404</v>
      </c>
      <c r="B1619" t="s">
        <v>687</v>
      </c>
      <c r="C1619" s="53" t="s">
        <v>1675</v>
      </c>
      <c r="D1619" t="s">
        <v>1811</v>
      </c>
      <c r="E1619" t="s">
        <v>227</v>
      </c>
      <c r="F1619">
        <v>20335</v>
      </c>
    </row>
    <row r="1620" spans="1:6" x14ac:dyDescent="0.25">
      <c r="A1620">
        <v>2613503</v>
      </c>
      <c r="B1620" t="s">
        <v>687</v>
      </c>
      <c r="C1620" s="53" t="s">
        <v>1675</v>
      </c>
      <c r="D1620" t="s">
        <v>1812</v>
      </c>
      <c r="E1620" t="s">
        <v>227</v>
      </c>
      <c r="F1620">
        <v>33677</v>
      </c>
    </row>
    <row r="1621" spans="1:6" x14ac:dyDescent="0.25">
      <c r="A1621">
        <v>2613602</v>
      </c>
      <c r="B1621" t="s">
        <v>687</v>
      </c>
      <c r="C1621" s="53" t="s">
        <v>1675</v>
      </c>
      <c r="D1621" t="s">
        <v>1813</v>
      </c>
      <c r="E1621" t="s">
        <v>227</v>
      </c>
      <c r="F1621">
        <v>33365</v>
      </c>
    </row>
    <row r="1622" spans="1:6" x14ac:dyDescent="0.25">
      <c r="A1622">
        <v>2613701</v>
      </c>
      <c r="B1622" t="s">
        <v>687</v>
      </c>
      <c r="C1622" s="53" t="s">
        <v>1675</v>
      </c>
      <c r="D1622" t="s">
        <v>1814</v>
      </c>
      <c r="E1622" t="s">
        <v>229</v>
      </c>
      <c r="F1622">
        <v>110264</v>
      </c>
    </row>
    <row r="1623" spans="1:6" x14ac:dyDescent="0.25">
      <c r="A1623">
        <v>2613800</v>
      </c>
      <c r="B1623" t="s">
        <v>687</v>
      </c>
      <c r="C1623" s="53" t="s">
        <v>1675</v>
      </c>
      <c r="D1623" t="s">
        <v>880</v>
      </c>
      <c r="E1623" t="s">
        <v>235</v>
      </c>
      <c r="F1623">
        <v>17763</v>
      </c>
    </row>
    <row r="1624" spans="1:6" x14ac:dyDescent="0.25">
      <c r="A1624">
        <v>2613909</v>
      </c>
      <c r="B1624" t="s">
        <v>687</v>
      </c>
      <c r="C1624" s="53" t="s">
        <v>1675</v>
      </c>
      <c r="D1624" t="s">
        <v>1815</v>
      </c>
      <c r="E1624" t="s">
        <v>233</v>
      </c>
      <c r="F1624">
        <v>84352</v>
      </c>
    </row>
    <row r="1625" spans="1:6" x14ac:dyDescent="0.25">
      <c r="A1625">
        <v>2614006</v>
      </c>
      <c r="B1625" t="s">
        <v>687</v>
      </c>
      <c r="C1625" s="53" t="s">
        <v>1675</v>
      </c>
      <c r="D1625" t="s">
        <v>1816</v>
      </c>
      <c r="E1625" t="s">
        <v>235</v>
      </c>
      <c r="F1625">
        <v>19017</v>
      </c>
    </row>
    <row r="1626" spans="1:6" x14ac:dyDescent="0.25">
      <c r="A1626">
        <v>2614105</v>
      </c>
      <c r="B1626" t="s">
        <v>687</v>
      </c>
      <c r="C1626" s="53" t="s">
        <v>1675</v>
      </c>
      <c r="D1626" t="s">
        <v>1817</v>
      </c>
      <c r="E1626" t="s">
        <v>227</v>
      </c>
      <c r="F1626">
        <v>35367</v>
      </c>
    </row>
    <row r="1627" spans="1:6" x14ac:dyDescent="0.25">
      <c r="A1627">
        <v>2614204</v>
      </c>
      <c r="B1627" t="s">
        <v>687</v>
      </c>
      <c r="C1627" s="53" t="s">
        <v>1675</v>
      </c>
      <c r="D1627" t="s">
        <v>1818</v>
      </c>
      <c r="E1627" t="s">
        <v>227</v>
      </c>
      <c r="F1627">
        <v>44187</v>
      </c>
    </row>
    <row r="1628" spans="1:6" x14ac:dyDescent="0.25">
      <c r="A1628">
        <v>2614303</v>
      </c>
      <c r="B1628" t="s">
        <v>687</v>
      </c>
      <c r="C1628" s="53" t="s">
        <v>1675</v>
      </c>
      <c r="D1628" t="s">
        <v>1819</v>
      </c>
      <c r="E1628" t="s">
        <v>235</v>
      </c>
      <c r="F1628">
        <v>11242</v>
      </c>
    </row>
    <row r="1629" spans="1:6" x14ac:dyDescent="0.25">
      <c r="A1629">
        <v>2614402</v>
      </c>
      <c r="B1629" t="s">
        <v>687</v>
      </c>
      <c r="C1629" s="53" t="s">
        <v>1675</v>
      </c>
      <c r="D1629" t="s">
        <v>1820</v>
      </c>
      <c r="E1629" t="s">
        <v>231</v>
      </c>
      <c r="F1629">
        <v>5949</v>
      </c>
    </row>
    <row r="1630" spans="1:6" x14ac:dyDescent="0.25">
      <c r="A1630">
        <v>2614501</v>
      </c>
      <c r="B1630" t="s">
        <v>687</v>
      </c>
      <c r="C1630" s="53" t="s">
        <v>1675</v>
      </c>
      <c r="D1630" t="s">
        <v>1821</v>
      </c>
      <c r="E1630" t="s">
        <v>233</v>
      </c>
      <c r="F1630">
        <v>63166</v>
      </c>
    </row>
    <row r="1631" spans="1:6" x14ac:dyDescent="0.25">
      <c r="A1631">
        <v>2614600</v>
      </c>
      <c r="B1631" t="s">
        <v>687</v>
      </c>
      <c r="C1631" s="53" t="s">
        <v>1675</v>
      </c>
      <c r="D1631" t="s">
        <v>1822</v>
      </c>
      <c r="E1631" t="s">
        <v>227</v>
      </c>
      <c r="F1631">
        <v>27958</v>
      </c>
    </row>
    <row r="1632" spans="1:6" x14ac:dyDescent="0.25">
      <c r="A1632">
        <v>2614709</v>
      </c>
      <c r="B1632" t="s">
        <v>687</v>
      </c>
      <c r="C1632" s="53" t="s">
        <v>1675</v>
      </c>
      <c r="D1632" t="s">
        <v>1823</v>
      </c>
      <c r="E1632" t="s">
        <v>235</v>
      </c>
      <c r="F1632">
        <v>12891</v>
      </c>
    </row>
    <row r="1633" spans="1:6" x14ac:dyDescent="0.25">
      <c r="A1633">
        <v>2614808</v>
      </c>
      <c r="B1633" t="s">
        <v>687</v>
      </c>
      <c r="C1633" s="53" t="s">
        <v>1675</v>
      </c>
      <c r="D1633" t="s">
        <v>1824</v>
      </c>
      <c r="E1633" t="s">
        <v>227</v>
      </c>
      <c r="F1633">
        <v>24626</v>
      </c>
    </row>
    <row r="1634" spans="1:6" x14ac:dyDescent="0.25">
      <c r="A1634">
        <v>2614857</v>
      </c>
      <c r="B1634" t="s">
        <v>687</v>
      </c>
      <c r="C1634" s="53" t="s">
        <v>1675</v>
      </c>
      <c r="D1634" t="s">
        <v>1825</v>
      </c>
      <c r="E1634" t="s">
        <v>227</v>
      </c>
      <c r="F1634">
        <v>22591</v>
      </c>
    </row>
    <row r="1635" spans="1:6" x14ac:dyDescent="0.25">
      <c r="A1635">
        <v>2615003</v>
      </c>
      <c r="B1635" t="s">
        <v>687</v>
      </c>
      <c r="C1635" s="53" t="s">
        <v>1675</v>
      </c>
      <c r="D1635" t="s">
        <v>1826</v>
      </c>
      <c r="E1635" t="s">
        <v>227</v>
      </c>
      <c r="F1635">
        <v>27592</v>
      </c>
    </row>
    <row r="1636" spans="1:6" x14ac:dyDescent="0.25">
      <c r="A1636">
        <v>2615102</v>
      </c>
      <c r="B1636" t="s">
        <v>687</v>
      </c>
      <c r="C1636" s="53" t="s">
        <v>1675</v>
      </c>
      <c r="D1636" t="s">
        <v>1827</v>
      </c>
      <c r="E1636" t="s">
        <v>231</v>
      </c>
      <c r="F1636">
        <v>7057</v>
      </c>
    </row>
    <row r="1637" spans="1:6" x14ac:dyDescent="0.25">
      <c r="A1637">
        <v>2615201</v>
      </c>
      <c r="B1637" t="s">
        <v>687</v>
      </c>
      <c r="C1637" s="53" t="s">
        <v>1675</v>
      </c>
      <c r="D1637" t="s">
        <v>1828</v>
      </c>
      <c r="E1637" t="s">
        <v>235</v>
      </c>
      <c r="F1637">
        <v>10185</v>
      </c>
    </row>
    <row r="1638" spans="1:6" x14ac:dyDescent="0.25">
      <c r="A1638">
        <v>2615300</v>
      </c>
      <c r="B1638" t="s">
        <v>687</v>
      </c>
      <c r="C1638" s="53" t="s">
        <v>1675</v>
      </c>
      <c r="D1638" t="s">
        <v>1829</v>
      </c>
      <c r="E1638" t="s">
        <v>233</v>
      </c>
      <c r="F1638">
        <v>53581</v>
      </c>
    </row>
    <row r="1639" spans="1:6" x14ac:dyDescent="0.25">
      <c r="A1639">
        <v>2615409</v>
      </c>
      <c r="B1639" t="s">
        <v>687</v>
      </c>
      <c r="C1639" s="53" t="s">
        <v>1675</v>
      </c>
      <c r="D1639" t="s">
        <v>1830</v>
      </c>
      <c r="E1639" t="s">
        <v>227</v>
      </c>
      <c r="F1639">
        <v>42123</v>
      </c>
    </row>
    <row r="1640" spans="1:6" x14ac:dyDescent="0.25">
      <c r="A1640">
        <v>2615508</v>
      </c>
      <c r="B1640" t="s">
        <v>687</v>
      </c>
      <c r="C1640" s="53" t="s">
        <v>1675</v>
      </c>
      <c r="D1640" t="s">
        <v>1831</v>
      </c>
      <c r="E1640" t="s">
        <v>235</v>
      </c>
      <c r="F1640">
        <v>13596</v>
      </c>
    </row>
    <row r="1641" spans="1:6" x14ac:dyDescent="0.25">
      <c r="A1641">
        <v>2615607</v>
      </c>
      <c r="B1641" t="s">
        <v>687</v>
      </c>
      <c r="C1641" s="53" t="s">
        <v>1675</v>
      </c>
      <c r="D1641" t="s">
        <v>1832</v>
      </c>
      <c r="E1641" t="s">
        <v>227</v>
      </c>
      <c r="F1641">
        <v>29519</v>
      </c>
    </row>
    <row r="1642" spans="1:6" x14ac:dyDescent="0.25">
      <c r="A1642">
        <v>2615706</v>
      </c>
      <c r="B1642" t="s">
        <v>687</v>
      </c>
      <c r="C1642" s="53" t="s">
        <v>1675</v>
      </c>
      <c r="D1642" t="s">
        <v>1670</v>
      </c>
      <c r="E1642" t="s">
        <v>235</v>
      </c>
      <c r="F1642">
        <v>15250</v>
      </c>
    </row>
    <row r="1643" spans="1:6" x14ac:dyDescent="0.25">
      <c r="A1643">
        <v>2615805</v>
      </c>
      <c r="B1643" t="s">
        <v>687</v>
      </c>
      <c r="C1643" s="53" t="s">
        <v>1675</v>
      </c>
      <c r="D1643" t="s">
        <v>1833</v>
      </c>
      <c r="E1643" t="s">
        <v>227</v>
      </c>
      <c r="F1643">
        <v>26454</v>
      </c>
    </row>
    <row r="1644" spans="1:6" x14ac:dyDescent="0.25">
      <c r="A1644">
        <v>2615904</v>
      </c>
      <c r="B1644" t="s">
        <v>687</v>
      </c>
      <c r="C1644" s="53" t="s">
        <v>1675</v>
      </c>
      <c r="D1644" t="s">
        <v>1834</v>
      </c>
      <c r="E1644" t="s">
        <v>231</v>
      </c>
      <c r="F1644">
        <v>8149</v>
      </c>
    </row>
    <row r="1645" spans="1:6" x14ac:dyDescent="0.25">
      <c r="A1645">
        <v>2616001</v>
      </c>
      <c r="B1645" t="s">
        <v>687</v>
      </c>
      <c r="C1645" s="53" t="s">
        <v>1675</v>
      </c>
      <c r="D1645" t="s">
        <v>1835</v>
      </c>
      <c r="E1645" t="s">
        <v>235</v>
      </c>
      <c r="F1645">
        <v>17870</v>
      </c>
    </row>
    <row r="1646" spans="1:6" x14ac:dyDescent="0.25">
      <c r="A1646">
        <v>2616100</v>
      </c>
      <c r="B1646" t="s">
        <v>687</v>
      </c>
      <c r="C1646" s="53" t="s">
        <v>1675</v>
      </c>
      <c r="D1646" t="s">
        <v>1836</v>
      </c>
      <c r="E1646" t="s">
        <v>231</v>
      </c>
      <c r="F1646">
        <v>9450</v>
      </c>
    </row>
    <row r="1647" spans="1:6" x14ac:dyDescent="0.25">
      <c r="A1647">
        <v>2616183</v>
      </c>
      <c r="B1647" t="s">
        <v>687</v>
      </c>
      <c r="C1647" s="53" t="s">
        <v>1675</v>
      </c>
      <c r="D1647" t="s">
        <v>1837</v>
      </c>
      <c r="E1647" t="s">
        <v>231</v>
      </c>
      <c r="F1647">
        <v>7746</v>
      </c>
    </row>
    <row r="1648" spans="1:6" x14ac:dyDescent="0.25">
      <c r="A1648">
        <v>2616209</v>
      </c>
      <c r="B1648" t="s">
        <v>687</v>
      </c>
      <c r="C1648" s="53" t="s">
        <v>1675</v>
      </c>
      <c r="D1648" t="s">
        <v>1838</v>
      </c>
      <c r="E1648" t="s">
        <v>235</v>
      </c>
      <c r="F1648">
        <v>19976</v>
      </c>
    </row>
    <row r="1649" spans="1:6" x14ac:dyDescent="0.25">
      <c r="A1649">
        <v>2616308</v>
      </c>
      <c r="B1649" t="s">
        <v>687</v>
      </c>
      <c r="C1649" s="53" t="s">
        <v>1675</v>
      </c>
      <c r="D1649" t="s">
        <v>1839</v>
      </c>
      <c r="E1649" t="s">
        <v>227</v>
      </c>
      <c r="F1649">
        <v>32157</v>
      </c>
    </row>
    <row r="1650" spans="1:6" x14ac:dyDescent="0.25">
      <c r="A1650">
        <v>2616407</v>
      </c>
      <c r="B1650" t="s">
        <v>687</v>
      </c>
      <c r="C1650" s="53" t="s">
        <v>1675</v>
      </c>
      <c r="D1650" t="s">
        <v>1840</v>
      </c>
      <c r="E1650" t="s">
        <v>229</v>
      </c>
      <c r="F1650">
        <v>135805</v>
      </c>
    </row>
    <row r="1651" spans="1:6" x14ac:dyDescent="0.25">
      <c r="A1651">
        <v>2616506</v>
      </c>
      <c r="B1651" t="s">
        <v>687</v>
      </c>
      <c r="C1651" s="53" t="s">
        <v>1675</v>
      </c>
      <c r="D1651" t="s">
        <v>1841</v>
      </c>
      <c r="E1651" t="s">
        <v>235</v>
      </c>
      <c r="F1651">
        <v>14584</v>
      </c>
    </row>
    <row r="1652" spans="1:6" x14ac:dyDescent="0.25">
      <c r="A1652">
        <v>2700102</v>
      </c>
      <c r="B1652" t="s">
        <v>687</v>
      </c>
      <c r="C1652" s="53" t="s">
        <v>1842</v>
      </c>
      <c r="D1652" t="s">
        <v>907</v>
      </c>
      <c r="E1652" t="s">
        <v>227</v>
      </c>
      <c r="F1652">
        <v>20434</v>
      </c>
    </row>
    <row r="1653" spans="1:6" x14ac:dyDescent="0.25">
      <c r="A1653">
        <v>2700201</v>
      </c>
      <c r="B1653" t="s">
        <v>687</v>
      </c>
      <c r="C1653" s="53" t="s">
        <v>1842</v>
      </c>
      <c r="D1653" t="s">
        <v>1843</v>
      </c>
      <c r="E1653" t="s">
        <v>235</v>
      </c>
      <c r="F1653">
        <v>17847</v>
      </c>
    </row>
    <row r="1654" spans="1:6" x14ac:dyDescent="0.25">
      <c r="A1654">
        <v>2700300</v>
      </c>
      <c r="B1654" t="s">
        <v>687</v>
      </c>
      <c r="C1654" s="53" t="s">
        <v>1842</v>
      </c>
      <c r="D1654" t="s">
        <v>1844</v>
      </c>
      <c r="E1654" t="s">
        <v>229</v>
      </c>
      <c r="F1654">
        <v>231053</v>
      </c>
    </row>
    <row r="1655" spans="1:6" x14ac:dyDescent="0.25">
      <c r="A1655">
        <v>2700409</v>
      </c>
      <c r="B1655" t="s">
        <v>687</v>
      </c>
      <c r="C1655" s="53" t="s">
        <v>1842</v>
      </c>
      <c r="D1655" t="s">
        <v>1845</v>
      </c>
      <c r="E1655" t="s">
        <v>227</v>
      </c>
      <c r="F1655">
        <v>47298</v>
      </c>
    </row>
    <row r="1656" spans="1:6" x14ac:dyDescent="0.25">
      <c r="A1656">
        <v>2700508</v>
      </c>
      <c r="B1656" t="s">
        <v>687</v>
      </c>
      <c r="C1656" s="53" t="s">
        <v>1842</v>
      </c>
      <c r="D1656" t="s">
        <v>1846</v>
      </c>
      <c r="E1656" t="s">
        <v>235</v>
      </c>
      <c r="F1656">
        <v>15742</v>
      </c>
    </row>
    <row r="1657" spans="1:6" x14ac:dyDescent="0.25">
      <c r="A1657">
        <v>2700607</v>
      </c>
      <c r="B1657" t="s">
        <v>687</v>
      </c>
      <c r="C1657" s="53" t="s">
        <v>1842</v>
      </c>
      <c r="D1657" t="s">
        <v>1494</v>
      </c>
      <c r="E1657" t="s">
        <v>231</v>
      </c>
      <c r="F1657">
        <v>8266</v>
      </c>
    </row>
    <row r="1658" spans="1:6" x14ac:dyDescent="0.25">
      <c r="A1658">
        <v>2700706</v>
      </c>
      <c r="B1658" t="s">
        <v>687</v>
      </c>
      <c r="C1658" s="53" t="s">
        <v>1842</v>
      </c>
      <c r="D1658" t="s">
        <v>927</v>
      </c>
      <c r="E1658" t="s">
        <v>235</v>
      </c>
      <c r="F1658">
        <v>18496</v>
      </c>
    </row>
    <row r="1659" spans="1:6" x14ac:dyDescent="0.25">
      <c r="A1659">
        <v>2700805</v>
      </c>
      <c r="B1659" t="s">
        <v>687</v>
      </c>
      <c r="C1659" s="53" t="s">
        <v>1842</v>
      </c>
      <c r="D1659" t="s">
        <v>406</v>
      </c>
      <c r="E1659" t="s">
        <v>251</v>
      </c>
      <c r="F1659">
        <v>4585</v>
      </c>
    </row>
    <row r="1660" spans="1:6" x14ac:dyDescent="0.25">
      <c r="A1660">
        <v>2700904</v>
      </c>
      <c r="B1660" t="s">
        <v>687</v>
      </c>
      <c r="C1660" s="53" t="s">
        <v>1842</v>
      </c>
      <c r="D1660" t="s">
        <v>1847</v>
      </c>
      <c r="E1660" t="s">
        <v>231</v>
      </c>
      <c r="F1660">
        <v>6775</v>
      </c>
    </row>
    <row r="1661" spans="1:6" x14ac:dyDescent="0.25">
      <c r="A1661">
        <v>2701001</v>
      </c>
      <c r="B1661" t="s">
        <v>687</v>
      </c>
      <c r="C1661" s="53" t="s">
        <v>1842</v>
      </c>
      <c r="D1661" t="s">
        <v>1848</v>
      </c>
      <c r="E1661" t="s">
        <v>227</v>
      </c>
      <c r="F1661">
        <v>27399</v>
      </c>
    </row>
    <row r="1662" spans="1:6" x14ac:dyDescent="0.25">
      <c r="A1662">
        <v>2701100</v>
      </c>
      <c r="B1662" t="s">
        <v>687</v>
      </c>
      <c r="C1662" s="53" t="s">
        <v>1842</v>
      </c>
      <c r="D1662" t="s">
        <v>1849</v>
      </c>
      <c r="E1662" t="s">
        <v>235</v>
      </c>
      <c r="F1662">
        <v>10745</v>
      </c>
    </row>
    <row r="1663" spans="1:6" x14ac:dyDescent="0.25">
      <c r="A1663">
        <v>2701209</v>
      </c>
      <c r="B1663" t="s">
        <v>687</v>
      </c>
      <c r="C1663" s="53" t="s">
        <v>1842</v>
      </c>
      <c r="D1663" t="s">
        <v>1850</v>
      </c>
      <c r="E1663" t="s">
        <v>235</v>
      </c>
      <c r="F1663">
        <v>10818</v>
      </c>
    </row>
    <row r="1664" spans="1:6" x14ac:dyDescent="0.25">
      <c r="A1664">
        <v>2701308</v>
      </c>
      <c r="B1664" t="s">
        <v>687</v>
      </c>
      <c r="C1664" s="53" t="s">
        <v>1842</v>
      </c>
      <c r="D1664" t="s">
        <v>1851</v>
      </c>
      <c r="E1664" t="s">
        <v>227</v>
      </c>
      <c r="F1664">
        <v>21355</v>
      </c>
    </row>
    <row r="1665" spans="1:6" x14ac:dyDescent="0.25">
      <c r="A1665">
        <v>2701357</v>
      </c>
      <c r="B1665" t="s">
        <v>687</v>
      </c>
      <c r="C1665" s="53" t="s">
        <v>1842</v>
      </c>
      <c r="D1665" t="s">
        <v>1852</v>
      </c>
      <c r="E1665" t="s">
        <v>231</v>
      </c>
      <c r="F1665">
        <v>6978</v>
      </c>
    </row>
    <row r="1666" spans="1:6" x14ac:dyDescent="0.25">
      <c r="A1666">
        <v>2701407</v>
      </c>
      <c r="B1666" t="s">
        <v>687</v>
      </c>
      <c r="C1666" s="53" t="s">
        <v>1842</v>
      </c>
      <c r="D1666" t="s">
        <v>1853</v>
      </c>
      <c r="E1666" t="s">
        <v>233</v>
      </c>
      <c r="F1666">
        <v>56430</v>
      </c>
    </row>
    <row r="1667" spans="1:6" x14ac:dyDescent="0.25">
      <c r="A1667">
        <v>2701506</v>
      </c>
      <c r="B1667" t="s">
        <v>687</v>
      </c>
      <c r="C1667" s="53" t="s">
        <v>1842</v>
      </c>
      <c r="D1667" t="s">
        <v>1854</v>
      </c>
      <c r="E1667" t="s">
        <v>231</v>
      </c>
      <c r="F1667">
        <v>9664</v>
      </c>
    </row>
    <row r="1668" spans="1:6" x14ac:dyDescent="0.25">
      <c r="A1668">
        <v>2701605</v>
      </c>
      <c r="B1668" t="s">
        <v>687</v>
      </c>
      <c r="C1668" s="53" t="s">
        <v>1842</v>
      </c>
      <c r="D1668" t="s">
        <v>1855</v>
      </c>
      <c r="E1668" t="s">
        <v>235</v>
      </c>
      <c r="F1668">
        <v>17976</v>
      </c>
    </row>
    <row r="1669" spans="1:6" x14ac:dyDescent="0.25">
      <c r="A1669">
        <v>2701704</v>
      </c>
      <c r="B1669" t="s">
        <v>687</v>
      </c>
      <c r="C1669" s="53" t="s">
        <v>1842</v>
      </c>
      <c r="D1669" t="s">
        <v>1856</v>
      </c>
      <c r="E1669" t="s">
        <v>235</v>
      </c>
      <c r="F1669">
        <v>17507</v>
      </c>
    </row>
    <row r="1670" spans="1:6" x14ac:dyDescent="0.25">
      <c r="A1670">
        <v>2701803</v>
      </c>
      <c r="B1670" t="s">
        <v>687</v>
      </c>
      <c r="C1670" s="53" t="s">
        <v>1842</v>
      </c>
      <c r="D1670" t="s">
        <v>1857</v>
      </c>
      <c r="E1670" t="s">
        <v>231</v>
      </c>
      <c r="F1670">
        <v>8969</v>
      </c>
    </row>
    <row r="1671" spans="1:6" x14ac:dyDescent="0.25">
      <c r="A1671">
        <v>2701902</v>
      </c>
      <c r="B1671" t="s">
        <v>687</v>
      </c>
      <c r="C1671" s="53" t="s">
        <v>1842</v>
      </c>
      <c r="D1671" t="s">
        <v>1858</v>
      </c>
      <c r="E1671" t="s">
        <v>231</v>
      </c>
      <c r="F1671">
        <v>7421</v>
      </c>
    </row>
    <row r="1672" spans="1:6" x14ac:dyDescent="0.25">
      <c r="A1672">
        <v>2702009</v>
      </c>
      <c r="B1672" t="s">
        <v>687</v>
      </c>
      <c r="C1672" s="53" t="s">
        <v>1842</v>
      </c>
      <c r="D1672" t="s">
        <v>1859</v>
      </c>
      <c r="E1672" t="s">
        <v>235</v>
      </c>
      <c r="F1672">
        <v>10992</v>
      </c>
    </row>
    <row r="1673" spans="1:6" x14ac:dyDescent="0.25">
      <c r="A1673">
        <v>2702108</v>
      </c>
      <c r="B1673" t="s">
        <v>687</v>
      </c>
      <c r="C1673" s="53" t="s">
        <v>1842</v>
      </c>
      <c r="D1673" t="s">
        <v>1860</v>
      </c>
      <c r="E1673" t="s">
        <v>227</v>
      </c>
      <c r="F1673">
        <v>21636</v>
      </c>
    </row>
    <row r="1674" spans="1:6" x14ac:dyDescent="0.25">
      <c r="A1674">
        <v>2702207</v>
      </c>
      <c r="B1674" t="s">
        <v>687</v>
      </c>
      <c r="C1674" s="53" t="s">
        <v>1842</v>
      </c>
      <c r="D1674" t="s">
        <v>1861</v>
      </c>
      <c r="E1674" t="s">
        <v>231</v>
      </c>
      <c r="F1674">
        <v>5870</v>
      </c>
    </row>
    <row r="1675" spans="1:6" x14ac:dyDescent="0.25">
      <c r="A1675">
        <v>2702306</v>
      </c>
      <c r="B1675" t="s">
        <v>687</v>
      </c>
      <c r="C1675" s="53" t="s">
        <v>1842</v>
      </c>
      <c r="D1675" t="s">
        <v>1862</v>
      </c>
      <c r="E1675" t="s">
        <v>233</v>
      </c>
      <c r="F1675">
        <v>56631</v>
      </c>
    </row>
    <row r="1676" spans="1:6" x14ac:dyDescent="0.25">
      <c r="A1676">
        <v>2702355</v>
      </c>
      <c r="B1676" t="s">
        <v>687</v>
      </c>
      <c r="C1676" s="53" t="s">
        <v>1842</v>
      </c>
      <c r="D1676" t="s">
        <v>1863</v>
      </c>
      <c r="E1676" t="s">
        <v>227</v>
      </c>
      <c r="F1676">
        <v>24288</v>
      </c>
    </row>
    <row r="1677" spans="1:6" x14ac:dyDescent="0.25">
      <c r="A1677">
        <v>2702405</v>
      </c>
      <c r="B1677" t="s">
        <v>687</v>
      </c>
      <c r="C1677" s="53" t="s">
        <v>1842</v>
      </c>
      <c r="D1677" t="s">
        <v>1864</v>
      </c>
      <c r="E1677" t="s">
        <v>233</v>
      </c>
      <c r="F1677">
        <v>51997</v>
      </c>
    </row>
    <row r="1678" spans="1:6" x14ac:dyDescent="0.25">
      <c r="A1678">
        <v>2702504</v>
      </c>
      <c r="B1678" t="s">
        <v>687</v>
      </c>
      <c r="C1678" s="53" t="s">
        <v>1842</v>
      </c>
      <c r="D1678" t="s">
        <v>1865</v>
      </c>
      <c r="E1678" t="s">
        <v>235</v>
      </c>
      <c r="F1678">
        <v>11224</v>
      </c>
    </row>
    <row r="1679" spans="1:6" x14ac:dyDescent="0.25">
      <c r="A1679">
        <v>2702553</v>
      </c>
      <c r="B1679" t="s">
        <v>687</v>
      </c>
      <c r="C1679" s="53" t="s">
        <v>1842</v>
      </c>
      <c r="D1679" t="s">
        <v>1866</v>
      </c>
      <c r="E1679" t="s">
        <v>235</v>
      </c>
      <c r="F1679">
        <v>18306</v>
      </c>
    </row>
    <row r="1680" spans="1:6" x14ac:dyDescent="0.25">
      <c r="A1680">
        <v>2702603</v>
      </c>
      <c r="B1680" t="s">
        <v>687</v>
      </c>
      <c r="C1680" s="53" t="s">
        <v>1842</v>
      </c>
      <c r="D1680" t="s">
        <v>1867</v>
      </c>
      <c r="E1680" t="s">
        <v>227</v>
      </c>
      <c r="F1680">
        <v>22432</v>
      </c>
    </row>
    <row r="1681" spans="1:6" x14ac:dyDescent="0.25">
      <c r="A1681">
        <v>2702702</v>
      </c>
      <c r="B1681" t="s">
        <v>687</v>
      </c>
      <c r="C1681" s="53" t="s">
        <v>1842</v>
      </c>
      <c r="D1681" t="s">
        <v>1868</v>
      </c>
      <c r="E1681" t="s">
        <v>251</v>
      </c>
      <c r="F1681">
        <v>4746</v>
      </c>
    </row>
    <row r="1682" spans="1:6" x14ac:dyDescent="0.25">
      <c r="A1682">
        <v>2702801</v>
      </c>
      <c r="B1682" t="s">
        <v>687</v>
      </c>
      <c r="C1682" s="53" t="s">
        <v>1842</v>
      </c>
      <c r="D1682" t="s">
        <v>1869</v>
      </c>
      <c r="E1682" t="s">
        <v>235</v>
      </c>
      <c r="F1682">
        <v>12917</v>
      </c>
    </row>
    <row r="1683" spans="1:6" x14ac:dyDescent="0.25">
      <c r="A1683">
        <v>2702900</v>
      </c>
      <c r="B1683" t="s">
        <v>687</v>
      </c>
      <c r="C1683" s="53" t="s">
        <v>1842</v>
      </c>
      <c r="D1683" t="s">
        <v>1870</v>
      </c>
      <c r="E1683" t="s">
        <v>227</v>
      </c>
      <c r="F1683">
        <v>40519</v>
      </c>
    </row>
    <row r="1684" spans="1:6" x14ac:dyDescent="0.25">
      <c r="A1684">
        <v>2703007</v>
      </c>
      <c r="B1684" t="s">
        <v>687</v>
      </c>
      <c r="C1684" s="53" t="s">
        <v>1842</v>
      </c>
      <c r="D1684" t="s">
        <v>1871</v>
      </c>
      <c r="E1684" t="s">
        <v>235</v>
      </c>
      <c r="F1684">
        <v>15803</v>
      </c>
    </row>
    <row r="1685" spans="1:6" x14ac:dyDescent="0.25">
      <c r="A1685">
        <v>2703106</v>
      </c>
      <c r="B1685" t="s">
        <v>687</v>
      </c>
      <c r="C1685" s="53" t="s">
        <v>1842</v>
      </c>
      <c r="D1685" t="s">
        <v>1872</v>
      </c>
      <c r="E1685" t="s">
        <v>227</v>
      </c>
      <c r="F1685">
        <v>26041</v>
      </c>
    </row>
    <row r="1686" spans="1:6" x14ac:dyDescent="0.25">
      <c r="A1686">
        <v>2703205</v>
      </c>
      <c r="B1686" t="s">
        <v>687</v>
      </c>
      <c r="C1686" s="53" t="s">
        <v>1842</v>
      </c>
      <c r="D1686" t="s">
        <v>1873</v>
      </c>
      <c r="E1686" t="s">
        <v>227</v>
      </c>
      <c r="F1686">
        <v>24575</v>
      </c>
    </row>
    <row r="1687" spans="1:6" x14ac:dyDescent="0.25">
      <c r="A1687">
        <v>2703304</v>
      </c>
      <c r="B1687" t="s">
        <v>687</v>
      </c>
      <c r="C1687" s="53" t="s">
        <v>1842</v>
      </c>
      <c r="D1687" t="s">
        <v>1874</v>
      </c>
      <c r="E1687" t="s">
        <v>235</v>
      </c>
      <c r="F1687">
        <v>18621</v>
      </c>
    </row>
    <row r="1688" spans="1:6" x14ac:dyDescent="0.25">
      <c r="A1688">
        <v>2703403</v>
      </c>
      <c r="B1688" t="s">
        <v>687</v>
      </c>
      <c r="C1688" s="53" t="s">
        <v>1842</v>
      </c>
      <c r="D1688" t="s">
        <v>1875</v>
      </c>
      <c r="E1688" t="s">
        <v>231</v>
      </c>
      <c r="F1688">
        <v>5429</v>
      </c>
    </row>
    <row r="1689" spans="1:6" x14ac:dyDescent="0.25">
      <c r="A1689">
        <v>2703502</v>
      </c>
      <c r="B1689" t="s">
        <v>687</v>
      </c>
      <c r="C1689" s="53" t="s">
        <v>1842</v>
      </c>
      <c r="D1689" t="s">
        <v>1876</v>
      </c>
      <c r="E1689" t="s">
        <v>231</v>
      </c>
      <c r="F1689">
        <v>7162</v>
      </c>
    </row>
    <row r="1690" spans="1:6" x14ac:dyDescent="0.25">
      <c r="A1690">
        <v>2703601</v>
      </c>
      <c r="B1690" t="s">
        <v>687</v>
      </c>
      <c r="C1690" s="53" t="s">
        <v>1842</v>
      </c>
      <c r="D1690" t="s">
        <v>1877</v>
      </c>
      <c r="E1690" t="s">
        <v>231</v>
      </c>
      <c r="F1690">
        <v>8350</v>
      </c>
    </row>
    <row r="1691" spans="1:6" x14ac:dyDescent="0.25">
      <c r="A1691">
        <v>2703700</v>
      </c>
      <c r="B1691" t="s">
        <v>687</v>
      </c>
      <c r="C1691" s="53" t="s">
        <v>1842</v>
      </c>
      <c r="D1691" t="s">
        <v>1878</v>
      </c>
      <c r="E1691" t="s">
        <v>231</v>
      </c>
      <c r="F1691">
        <v>5695</v>
      </c>
    </row>
    <row r="1692" spans="1:6" x14ac:dyDescent="0.25">
      <c r="A1692">
        <v>2703759</v>
      </c>
      <c r="B1692" t="s">
        <v>687</v>
      </c>
      <c r="C1692" s="53" t="s">
        <v>1842</v>
      </c>
      <c r="D1692" t="s">
        <v>1879</v>
      </c>
      <c r="E1692" t="s">
        <v>235</v>
      </c>
      <c r="F1692">
        <v>11869</v>
      </c>
    </row>
    <row r="1693" spans="1:6" x14ac:dyDescent="0.25">
      <c r="A1693">
        <v>2703809</v>
      </c>
      <c r="B1693" t="s">
        <v>687</v>
      </c>
      <c r="C1693" s="53" t="s">
        <v>1842</v>
      </c>
      <c r="D1693" t="s">
        <v>1880</v>
      </c>
      <c r="E1693" t="s">
        <v>227</v>
      </c>
      <c r="F1693">
        <v>24061</v>
      </c>
    </row>
    <row r="1694" spans="1:6" x14ac:dyDescent="0.25">
      <c r="A1694">
        <v>2703908</v>
      </c>
      <c r="B1694" t="s">
        <v>687</v>
      </c>
      <c r="C1694" s="53" t="s">
        <v>1842</v>
      </c>
      <c r="D1694" t="s">
        <v>1376</v>
      </c>
      <c r="E1694" t="s">
        <v>251</v>
      </c>
      <c r="F1694">
        <v>4269</v>
      </c>
    </row>
    <row r="1695" spans="1:6" x14ac:dyDescent="0.25">
      <c r="A1695">
        <v>2704005</v>
      </c>
      <c r="B1695" t="s">
        <v>687</v>
      </c>
      <c r="C1695" s="53" t="s">
        <v>1842</v>
      </c>
      <c r="D1695" t="s">
        <v>1881</v>
      </c>
      <c r="E1695" t="s">
        <v>227</v>
      </c>
      <c r="F1695">
        <v>25084</v>
      </c>
    </row>
    <row r="1696" spans="1:6" x14ac:dyDescent="0.25">
      <c r="A1696">
        <v>2704104</v>
      </c>
      <c r="B1696" t="s">
        <v>687</v>
      </c>
      <c r="C1696" s="53" t="s">
        <v>1842</v>
      </c>
      <c r="D1696" t="s">
        <v>1882</v>
      </c>
      <c r="E1696" t="s">
        <v>235</v>
      </c>
      <c r="F1696">
        <v>18343</v>
      </c>
    </row>
    <row r="1697" spans="1:6" x14ac:dyDescent="0.25">
      <c r="A1697">
        <v>2704203</v>
      </c>
      <c r="B1697" t="s">
        <v>687</v>
      </c>
      <c r="C1697" s="53" t="s">
        <v>1842</v>
      </c>
      <c r="D1697" t="s">
        <v>1883</v>
      </c>
      <c r="E1697" t="s">
        <v>227</v>
      </c>
      <c r="F1697">
        <v>28621</v>
      </c>
    </row>
    <row r="1698" spans="1:6" x14ac:dyDescent="0.25">
      <c r="A1698">
        <v>2704302</v>
      </c>
      <c r="B1698" t="s">
        <v>687</v>
      </c>
      <c r="C1698" s="53" t="s">
        <v>1842</v>
      </c>
      <c r="D1698" t="s">
        <v>1884</v>
      </c>
      <c r="E1698" t="s">
        <v>248</v>
      </c>
      <c r="F1698">
        <v>1013773</v>
      </c>
    </row>
    <row r="1699" spans="1:6" x14ac:dyDescent="0.25">
      <c r="A1699">
        <v>2704401</v>
      </c>
      <c r="B1699" t="s">
        <v>687</v>
      </c>
      <c r="C1699" s="53" t="s">
        <v>1842</v>
      </c>
      <c r="D1699" t="s">
        <v>1885</v>
      </c>
      <c r="E1699" t="s">
        <v>227</v>
      </c>
      <c r="F1699">
        <v>20047</v>
      </c>
    </row>
    <row r="1700" spans="1:6" x14ac:dyDescent="0.25">
      <c r="A1700">
        <v>2704500</v>
      </c>
      <c r="B1700" t="s">
        <v>687</v>
      </c>
      <c r="C1700" s="53" t="s">
        <v>1842</v>
      </c>
      <c r="D1700" t="s">
        <v>1886</v>
      </c>
      <c r="E1700" t="s">
        <v>227</v>
      </c>
      <c r="F1700">
        <v>32171</v>
      </c>
    </row>
    <row r="1701" spans="1:6" x14ac:dyDescent="0.25">
      <c r="A1701">
        <v>2704609</v>
      </c>
      <c r="B1701" t="s">
        <v>687</v>
      </c>
      <c r="C1701" s="53" t="s">
        <v>1842</v>
      </c>
      <c r="D1701" t="s">
        <v>1887</v>
      </c>
      <c r="E1701" t="s">
        <v>231</v>
      </c>
      <c r="F1701">
        <v>9770</v>
      </c>
    </row>
    <row r="1702" spans="1:6" x14ac:dyDescent="0.25">
      <c r="A1702">
        <v>2704708</v>
      </c>
      <c r="B1702" t="s">
        <v>687</v>
      </c>
      <c r="C1702" s="53" t="s">
        <v>1842</v>
      </c>
      <c r="D1702" t="s">
        <v>1888</v>
      </c>
      <c r="E1702" t="s">
        <v>233</v>
      </c>
      <c r="F1702">
        <v>51132</v>
      </c>
    </row>
    <row r="1703" spans="1:6" x14ac:dyDescent="0.25">
      <c r="A1703">
        <v>2704807</v>
      </c>
      <c r="B1703" t="s">
        <v>687</v>
      </c>
      <c r="C1703" s="53" t="s">
        <v>1842</v>
      </c>
      <c r="D1703" t="s">
        <v>1889</v>
      </c>
      <c r="E1703" t="s">
        <v>235</v>
      </c>
      <c r="F1703">
        <v>13665</v>
      </c>
    </row>
    <row r="1704" spans="1:6" x14ac:dyDescent="0.25">
      <c r="A1704">
        <v>2704906</v>
      </c>
      <c r="B1704" t="s">
        <v>687</v>
      </c>
      <c r="C1704" s="53" t="s">
        <v>1842</v>
      </c>
      <c r="D1704" t="s">
        <v>1890</v>
      </c>
      <c r="E1704" t="s">
        <v>251</v>
      </c>
      <c r="F1704">
        <v>3622</v>
      </c>
    </row>
    <row r="1705" spans="1:6" x14ac:dyDescent="0.25">
      <c r="A1705">
        <v>2705002</v>
      </c>
      <c r="B1705" t="s">
        <v>687</v>
      </c>
      <c r="C1705" s="53" t="s">
        <v>1842</v>
      </c>
      <c r="D1705" t="s">
        <v>1891</v>
      </c>
      <c r="E1705" t="s">
        <v>227</v>
      </c>
      <c r="F1705">
        <v>25590</v>
      </c>
    </row>
    <row r="1706" spans="1:6" x14ac:dyDescent="0.25">
      <c r="A1706">
        <v>2705101</v>
      </c>
      <c r="B1706" t="s">
        <v>687</v>
      </c>
      <c r="C1706" s="53" t="s">
        <v>1842</v>
      </c>
      <c r="D1706" t="s">
        <v>1892</v>
      </c>
      <c r="E1706" t="s">
        <v>227</v>
      </c>
      <c r="F1706">
        <v>25008</v>
      </c>
    </row>
    <row r="1707" spans="1:6" x14ac:dyDescent="0.25">
      <c r="A1707">
        <v>2705200</v>
      </c>
      <c r="B1707" t="s">
        <v>687</v>
      </c>
      <c r="C1707" s="53" t="s">
        <v>1842</v>
      </c>
      <c r="D1707" t="s">
        <v>1893</v>
      </c>
      <c r="E1707" t="s">
        <v>235</v>
      </c>
      <c r="F1707">
        <v>17576</v>
      </c>
    </row>
    <row r="1708" spans="1:6" x14ac:dyDescent="0.25">
      <c r="A1708">
        <v>2705309</v>
      </c>
      <c r="B1708" t="s">
        <v>687</v>
      </c>
      <c r="C1708" s="53" t="s">
        <v>1842</v>
      </c>
      <c r="D1708" t="s">
        <v>1894</v>
      </c>
      <c r="E1708" t="s">
        <v>231</v>
      </c>
      <c r="F1708">
        <v>5425</v>
      </c>
    </row>
    <row r="1709" spans="1:6" x14ac:dyDescent="0.25">
      <c r="A1709">
        <v>2705408</v>
      </c>
      <c r="B1709" t="s">
        <v>687</v>
      </c>
      <c r="C1709" s="53" t="s">
        <v>1842</v>
      </c>
      <c r="D1709" t="s">
        <v>1895</v>
      </c>
      <c r="E1709" t="s">
        <v>231</v>
      </c>
      <c r="F1709">
        <v>7241</v>
      </c>
    </row>
    <row r="1710" spans="1:6" x14ac:dyDescent="0.25">
      <c r="A1710">
        <v>2705507</v>
      </c>
      <c r="B1710" t="s">
        <v>687</v>
      </c>
      <c r="C1710" s="53" t="s">
        <v>1842</v>
      </c>
      <c r="D1710" t="s">
        <v>1896</v>
      </c>
      <c r="E1710" t="s">
        <v>227</v>
      </c>
      <c r="F1710">
        <v>28335</v>
      </c>
    </row>
    <row r="1711" spans="1:6" x14ac:dyDescent="0.25">
      <c r="A1711">
        <v>2705606</v>
      </c>
      <c r="B1711" t="s">
        <v>687</v>
      </c>
      <c r="C1711" s="53" t="s">
        <v>1842</v>
      </c>
      <c r="D1711" t="s">
        <v>1897</v>
      </c>
      <c r="E1711" t="s">
        <v>235</v>
      </c>
      <c r="F1711">
        <v>12643</v>
      </c>
    </row>
    <row r="1712" spans="1:6" x14ac:dyDescent="0.25">
      <c r="A1712">
        <v>2705705</v>
      </c>
      <c r="B1712" t="s">
        <v>687</v>
      </c>
      <c r="C1712" s="53" t="s">
        <v>1842</v>
      </c>
      <c r="D1712" t="s">
        <v>1898</v>
      </c>
      <c r="E1712" t="s">
        <v>227</v>
      </c>
      <c r="F1712">
        <v>21641</v>
      </c>
    </row>
    <row r="1713" spans="1:6" x14ac:dyDescent="0.25">
      <c r="A1713">
        <v>2705804</v>
      </c>
      <c r="B1713" t="s">
        <v>687</v>
      </c>
      <c r="C1713" s="53" t="s">
        <v>1842</v>
      </c>
      <c r="D1713" t="s">
        <v>1899</v>
      </c>
      <c r="E1713" t="s">
        <v>231</v>
      </c>
      <c r="F1713">
        <v>9298</v>
      </c>
    </row>
    <row r="1714" spans="1:6" x14ac:dyDescent="0.25">
      <c r="A1714">
        <v>2705903</v>
      </c>
      <c r="B1714" t="s">
        <v>687</v>
      </c>
      <c r="C1714" s="53" t="s">
        <v>1842</v>
      </c>
      <c r="D1714" t="s">
        <v>1900</v>
      </c>
      <c r="E1714" t="s">
        <v>231</v>
      </c>
      <c r="F1714">
        <v>5178</v>
      </c>
    </row>
    <row r="1715" spans="1:6" x14ac:dyDescent="0.25">
      <c r="A1715">
        <v>2706000</v>
      </c>
      <c r="B1715" t="s">
        <v>687</v>
      </c>
      <c r="C1715" s="53" t="s">
        <v>1842</v>
      </c>
      <c r="D1715" t="s">
        <v>1901</v>
      </c>
      <c r="E1715" t="s">
        <v>235</v>
      </c>
      <c r="F1715">
        <v>11688</v>
      </c>
    </row>
    <row r="1716" spans="1:6" x14ac:dyDescent="0.25">
      <c r="A1716">
        <v>2706109</v>
      </c>
      <c r="B1716" t="s">
        <v>687</v>
      </c>
      <c r="C1716" s="53" t="s">
        <v>1842</v>
      </c>
      <c r="D1716" t="s">
        <v>1400</v>
      </c>
      <c r="E1716" t="s">
        <v>235</v>
      </c>
      <c r="F1716">
        <v>11537</v>
      </c>
    </row>
    <row r="1717" spans="1:6" x14ac:dyDescent="0.25">
      <c r="A1717">
        <v>2706208</v>
      </c>
      <c r="B1717" t="s">
        <v>687</v>
      </c>
      <c r="C1717" s="53" t="s">
        <v>1842</v>
      </c>
      <c r="D1717" t="s">
        <v>1902</v>
      </c>
      <c r="E1717" t="s">
        <v>231</v>
      </c>
      <c r="F1717">
        <v>5004</v>
      </c>
    </row>
    <row r="1718" spans="1:6" x14ac:dyDescent="0.25">
      <c r="A1718">
        <v>2706307</v>
      </c>
      <c r="B1718" t="s">
        <v>687</v>
      </c>
      <c r="C1718" s="53" t="s">
        <v>1842</v>
      </c>
      <c r="D1718" t="s">
        <v>1903</v>
      </c>
      <c r="E1718" t="s">
        <v>233</v>
      </c>
      <c r="F1718">
        <v>73878</v>
      </c>
    </row>
    <row r="1719" spans="1:6" x14ac:dyDescent="0.25">
      <c r="A1719">
        <v>2706406</v>
      </c>
      <c r="B1719" t="s">
        <v>687</v>
      </c>
      <c r="C1719" s="53" t="s">
        <v>1842</v>
      </c>
      <c r="D1719" t="s">
        <v>1904</v>
      </c>
      <c r="E1719" t="s">
        <v>227</v>
      </c>
      <c r="F1719">
        <v>24878</v>
      </c>
    </row>
    <row r="1720" spans="1:6" x14ac:dyDescent="0.25">
      <c r="A1720">
        <v>2706422</v>
      </c>
      <c r="B1720" t="s">
        <v>687</v>
      </c>
      <c r="C1720" s="53" t="s">
        <v>1842</v>
      </c>
      <c r="D1720" t="s">
        <v>1905</v>
      </c>
      <c r="E1720" t="s">
        <v>235</v>
      </c>
      <c r="F1720">
        <v>10601</v>
      </c>
    </row>
    <row r="1721" spans="1:6" x14ac:dyDescent="0.25">
      <c r="A1721">
        <v>2706448</v>
      </c>
      <c r="B1721" t="s">
        <v>687</v>
      </c>
      <c r="C1721" s="53" t="s">
        <v>1842</v>
      </c>
      <c r="D1721" t="s">
        <v>1906</v>
      </c>
      <c r="E1721" t="s">
        <v>235</v>
      </c>
      <c r="F1721">
        <v>12887</v>
      </c>
    </row>
    <row r="1722" spans="1:6" x14ac:dyDescent="0.25">
      <c r="A1722">
        <v>2706505</v>
      </c>
      <c r="B1722" t="s">
        <v>687</v>
      </c>
      <c r="C1722" s="53" t="s">
        <v>1842</v>
      </c>
      <c r="D1722" t="s">
        <v>1907</v>
      </c>
      <c r="E1722" t="s">
        <v>235</v>
      </c>
      <c r="F1722">
        <v>15419</v>
      </c>
    </row>
    <row r="1723" spans="1:6" x14ac:dyDescent="0.25">
      <c r="A1723">
        <v>2706604</v>
      </c>
      <c r="B1723" t="s">
        <v>687</v>
      </c>
      <c r="C1723" s="53" t="s">
        <v>1842</v>
      </c>
      <c r="D1723" t="s">
        <v>1908</v>
      </c>
      <c r="E1723" t="s">
        <v>231</v>
      </c>
      <c r="F1723">
        <v>7682</v>
      </c>
    </row>
    <row r="1724" spans="1:6" x14ac:dyDescent="0.25">
      <c r="A1724">
        <v>2706703</v>
      </c>
      <c r="B1724" t="s">
        <v>687</v>
      </c>
      <c r="C1724" s="53" t="s">
        <v>1842</v>
      </c>
      <c r="D1724" t="s">
        <v>1909</v>
      </c>
      <c r="E1724" t="s">
        <v>233</v>
      </c>
      <c r="F1724">
        <v>64074</v>
      </c>
    </row>
    <row r="1725" spans="1:6" x14ac:dyDescent="0.25">
      <c r="A1725">
        <v>2706802</v>
      </c>
      <c r="B1725" t="s">
        <v>687</v>
      </c>
      <c r="C1725" s="53" t="s">
        <v>1842</v>
      </c>
      <c r="D1725" t="s">
        <v>1910</v>
      </c>
      <c r="E1725" t="s">
        <v>235</v>
      </c>
      <c r="F1725">
        <v>18011</v>
      </c>
    </row>
    <row r="1726" spans="1:6" x14ac:dyDescent="0.25">
      <c r="A1726">
        <v>2706901</v>
      </c>
      <c r="B1726" t="s">
        <v>687</v>
      </c>
      <c r="C1726" s="53" t="s">
        <v>1842</v>
      </c>
      <c r="D1726" t="s">
        <v>1604</v>
      </c>
      <c r="E1726" t="s">
        <v>227</v>
      </c>
      <c r="F1726">
        <v>35295</v>
      </c>
    </row>
    <row r="1727" spans="1:6" x14ac:dyDescent="0.25">
      <c r="A1727">
        <v>2707008</v>
      </c>
      <c r="B1727" t="s">
        <v>687</v>
      </c>
      <c r="C1727" s="53" t="s">
        <v>1842</v>
      </c>
      <c r="D1727" t="s">
        <v>1911</v>
      </c>
      <c r="E1727" t="s">
        <v>251</v>
      </c>
      <c r="F1727">
        <v>2956</v>
      </c>
    </row>
    <row r="1728" spans="1:6" x14ac:dyDescent="0.25">
      <c r="A1728">
        <v>2707107</v>
      </c>
      <c r="B1728" t="s">
        <v>687</v>
      </c>
      <c r="C1728" s="53" t="s">
        <v>1842</v>
      </c>
      <c r="D1728" t="s">
        <v>1912</v>
      </c>
      <c r="E1728" t="s">
        <v>227</v>
      </c>
      <c r="F1728">
        <v>24950</v>
      </c>
    </row>
    <row r="1729" spans="1:6" x14ac:dyDescent="0.25">
      <c r="A1729">
        <v>2707206</v>
      </c>
      <c r="B1729" t="s">
        <v>687</v>
      </c>
      <c r="C1729" s="53" t="s">
        <v>1842</v>
      </c>
      <c r="D1729" t="s">
        <v>1913</v>
      </c>
      <c r="E1729" t="s">
        <v>235</v>
      </c>
      <c r="F1729">
        <v>14493</v>
      </c>
    </row>
    <row r="1730" spans="1:6" x14ac:dyDescent="0.25">
      <c r="A1730">
        <v>2707305</v>
      </c>
      <c r="B1730" t="s">
        <v>687</v>
      </c>
      <c r="C1730" s="53" t="s">
        <v>1842</v>
      </c>
      <c r="D1730" t="s">
        <v>1914</v>
      </c>
      <c r="E1730" t="s">
        <v>227</v>
      </c>
      <c r="F1730">
        <v>27288</v>
      </c>
    </row>
    <row r="1731" spans="1:6" x14ac:dyDescent="0.25">
      <c r="A1731">
        <v>2707404</v>
      </c>
      <c r="B1731" t="s">
        <v>687</v>
      </c>
      <c r="C1731" s="53" t="s">
        <v>1842</v>
      </c>
      <c r="D1731" t="s">
        <v>1915</v>
      </c>
      <c r="E1731" t="s">
        <v>231</v>
      </c>
      <c r="F1731">
        <v>8151</v>
      </c>
    </row>
    <row r="1732" spans="1:6" x14ac:dyDescent="0.25">
      <c r="A1732">
        <v>2707503</v>
      </c>
      <c r="B1732" t="s">
        <v>687</v>
      </c>
      <c r="C1732" s="53" t="s">
        <v>1842</v>
      </c>
      <c r="D1732" t="s">
        <v>1916</v>
      </c>
      <c r="E1732" t="s">
        <v>227</v>
      </c>
      <c r="F1732">
        <v>20205</v>
      </c>
    </row>
    <row r="1733" spans="1:6" x14ac:dyDescent="0.25">
      <c r="A1733">
        <v>2707602</v>
      </c>
      <c r="B1733" t="s">
        <v>687</v>
      </c>
      <c r="C1733" s="53" t="s">
        <v>1842</v>
      </c>
      <c r="D1733" t="s">
        <v>1917</v>
      </c>
      <c r="E1733" t="s">
        <v>235</v>
      </c>
      <c r="F1733">
        <v>11592</v>
      </c>
    </row>
    <row r="1734" spans="1:6" x14ac:dyDescent="0.25">
      <c r="A1734">
        <v>2707701</v>
      </c>
      <c r="B1734" t="s">
        <v>687</v>
      </c>
      <c r="C1734" s="53" t="s">
        <v>1842</v>
      </c>
      <c r="D1734" t="s">
        <v>1918</v>
      </c>
      <c r="E1734" t="s">
        <v>233</v>
      </c>
      <c r="F1734">
        <v>75645</v>
      </c>
    </row>
    <row r="1735" spans="1:6" x14ac:dyDescent="0.25">
      <c r="A1735">
        <v>2707800</v>
      </c>
      <c r="B1735" t="s">
        <v>687</v>
      </c>
      <c r="C1735" s="53" t="s">
        <v>1842</v>
      </c>
      <c r="D1735" t="s">
        <v>1919</v>
      </c>
      <c r="E1735" t="s">
        <v>231</v>
      </c>
      <c r="F1735">
        <v>6803</v>
      </c>
    </row>
    <row r="1736" spans="1:6" x14ac:dyDescent="0.25">
      <c r="A1736">
        <v>2707909</v>
      </c>
      <c r="B1736" t="s">
        <v>687</v>
      </c>
      <c r="C1736" s="53" t="s">
        <v>1842</v>
      </c>
      <c r="D1736" t="s">
        <v>1920</v>
      </c>
      <c r="E1736" t="s">
        <v>231</v>
      </c>
      <c r="F1736">
        <v>7325</v>
      </c>
    </row>
    <row r="1737" spans="1:6" x14ac:dyDescent="0.25">
      <c r="A1737">
        <v>2708006</v>
      </c>
      <c r="B1737" t="s">
        <v>687</v>
      </c>
      <c r="C1737" s="53" t="s">
        <v>1842</v>
      </c>
      <c r="D1737" t="s">
        <v>1921</v>
      </c>
      <c r="E1737" t="s">
        <v>227</v>
      </c>
      <c r="F1737">
        <v>47820</v>
      </c>
    </row>
    <row r="1738" spans="1:6" x14ac:dyDescent="0.25">
      <c r="A1738">
        <v>2708105</v>
      </c>
      <c r="B1738" t="s">
        <v>687</v>
      </c>
      <c r="C1738" s="53" t="s">
        <v>1842</v>
      </c>
      <c r="D1738" t="s">
        <v>1922</v>
      </c>
      <c r="E1738" t="s">
        <v>235</v>
      </c>
      <c r="F1738">
        <v>11009</v>
      </c>
    </row>
    <row r="1739" spans="1:6" x14ac:dyDescent="0.25">
      <c r="A1739">
        <v>2708204</v>
      </c>
      <c r="B1739" t="s">
        <v>687</v>
      </c>
      <c r="C1739" s="53" t="s">
        <v>1842</v>
      </c>
      <c r="D1739" t="s">
        <v>1923</v>
      </c>
      <c r="E1739" t="s">
        <v>231</v>
      </c>
      <c r="F1739">
        <v>7034</v>
      </c>
    </row>
    <row r="1740" spans="1:6" x14ac:dyDescent="0.25">
      <c r="A1740">
        <v>2708303</v>
      </c>
      <c r="B1740" t="s">
        <v>687</v>
      </c>
      <c r="C1740" s="53" t="s">
        <v>1842</v>
      </c>
      <c r="D1740" t="s">
        <v>1924</v>
      </c>
      <c r="E1740" t="s">
        <v>227</v>
      </c>
      <c r="F1740">
        <v>24048</v>
      </c>
    </row>
    <row r="1741" spans="1:6" x14ac:dyDescent="0.25">
      <c r="A1741">
        <v>2708402</v>
      </c>
      <c r="B1741" t="s">
        <v>687</v>
      </c>
      <c r="C1741" s="53" t="s">
        <v>1842</v>
      </c>
      <c r="D1741" t="s">
        <v>1925</v>
      </c>
      <c r="E1741" t="s">
        <v>227</v>
      </c>
      <c r="F1741">
        <v>32271</v>
      </c>
    </row>
    <row r="1742" spans="1:6" x14ac:dyDescent="0.25">
      <c r="A1742">
        <v>2708501</v>
      </c>
      <c r="B1742" t="s">
        <v>687</v>
      </c>
      <c r="C1742" s="53" t="s">
        <v>1842</v>
      </c>
      <c r="D1742" t="s">
        <v>1926</v>
      </c>
      <c r="E1742" t="s">
        <v>227</v>
      </c>
      <c r="F1742">
        <v>34623</v>
      </c>
    </row>
    <row r="1743" spans="1:6" x14ac:dyDescent="0.25">
      <c r="A1743">
        <v>2708600</v>
      </c>
      <c r="B1743" t="s">
        <v>687</v>
      </c>
      <c r="C1743" s="53" t="s">
        <v>1842</v>
      </c>
      <c r="D1743" t="s">
        <v>1927</v>
      </c>
      <c r="E1743" t="s">
        <v>233</v>
      </c>
      <c r="F1743">
        <v>60539</v>
      </c>
    </row>
    <row r="1744" spans="1:6" x14ac:dyDescent="0.25">
      <c r="A1744">
        <v>2708709</v>
      </c>
      <c r="B1744" t="s">
        <v>687</v>
      </c>
      <c r="C1744" s="53" t="s">
        <v>1842</v>
      </c>
      <c r="D1744" t="s">
        <v>1928</v>
      </c>
      <c r="E1744" t="s">
        <v>231</v>
      </c>
      <c r="F1744">
        <v>7876</v>
      </c>
    </row>
    <row r="1745" spans="1:6" x14ac:dyDescent="0.25">
      <c r="A1745">
        <v>2708808</v>
      </c>
      <c r="B1745" t="s">
        <v>687</v>
      </c>
      <c r="C1745" s="53" t="s">
        <v>1842</v>
      </c>
      <c r="D1745" t="s">
        <v>1929</v>
      </c>
      <c r="E1745" t="s">
        <v>227</v>
      </c>
      <c r="F1745">
        <v>34211</v>
      </c>
    </row>
    <row r="1746" spans="1:6" x14ac:dyDescent="0.25">
      <c r="A1746">
        <v>2708907</v>
      </c>
      <c r="B1746" t="s">
        <v>687</v>
      </c>
      <c r="C1746" s="53" t="s">
        <v>1842</v>
      </c>
      <c r="D1746" t="s">
        <v>1930</v>
      </c>
      <c r="E1746" t="s">
        <v>235</v>
      </c>
      <c r="F1746">
        <v>13381</v>
      </c>
    </row>
    <row r="1747" spans="1:6" x14ac:dyDescent="0.25">
      <c r="A1747">
        <v>2708956</v>
      </c>
      <c r="B1747" t="s">
        <v>687</v>
      </c>
      <c r="C1747" s="53" t="s">
        <v>1842</v>
      </c>
      <c r="D1747" t="s">
        <v>1931</v>
      </c>
      <c r="E1747" t="s">
        <v>235</v>
      </c>
      <c r="F1747">
        <v>13909</v>
      </c>
    </row>
    <row r="1748" spans="1:6" x14ac:dyDescent="0.25">
      <c r="A1748">
        <v>2709004</v>
      </c>
      <c r="B1748" t="s">
        <v>687</v>
      </c>
      <c r="C1748" s="53" t="s">
        <v>1842</v>
      </c>
      <c r="D1748" t="s">
        <v>1932</v>
      </c>
      <c r="E1748" t="s">
        <v>231</v>
      </c>
      <c r="F1748">
        <v>6319</v>
      </c>
    </row>
    <row r="1749" spans="1:6" x14ac:dyDescent="0.25">
      <c r="A1749">
        <v>2709103</v>
      </c>
      <c r="B1749" t="s">
        <v>687</v>
      </c>
      <c r="C1749" s="53" t="s">
        <v>1842</v>
      </c>
      <c r="D1749" t="s">
        <v>1933</v>
      </c>
      <c r="E1749" t="s">
        <v>235</v>
      </c>
      <c r="F1749">
        <v>19980</v>
      </c>
    </row>
    <row r="1750" spans="1:6" x14ac:dyDescent="0.25">
      <c r="A1750">
        <v>2709152</v>
      </c>
      <c r="B1750" t="s">
        <v>687</v>
      </c>
      <c r="C1750" s="53" t="s">
        <v>1842</v>
      </c>
      <c r="D1750" t="s">
        <v>1934</v>
      </c>
      <c r="E1750" t="s">
        <v>227</v>
      </c>
      <c r="F1750">
        <v>44169</v>
      </c>
    </row>
    <row r="1751" spans="1:6" x14ac:dyDescent="0.25">
      <c r="A1751">
        <v>2709202</v>
      </c>
      <c r="B1751" t="s">
        <v>687</v>
      </c>
      <c r="C1751" s="53" t="s">
        <v>1842</v>
      </c>
      <c r="D1751" t="s">
        <v>1935</v>
      </c>
      <c r="E1751" t="s">
        <v>227</v>
      </c>
      <c r="F1751">
        <v>27798</v>
      </c>
    </row>
    <row r="1752" spans="1:6" x14ac:dyDescent="0.25">
      <c r="A1752">
        <v>2709301</v>
      </c>
      <c r="B1752" t="s">
        <v>687</v>
      </c>
      <c r="C1752" s="53" t="s">
        <v>1842</v>
      </c>
      <c r="D1752" t="s">
        <v>1936</v>
      </c>
      <c r="E1752" t="s">
        <v>233</v>
      </c>
      <c r="F1752">
        <v>66017</v>
      </c>
    </row>
    <row r="1753" spans="1:6" x14ac:dyDescent="0.25">
      <c r="A1753">
        <v>2709400</v>
      </c>
      <c r="B1753" t="s">
        <v>687</v>
      </c>
      <c r="C1753" s="53" t="s">
        <v>1842</v>
      </c>
      <c r="D1753" t="s">
        <v>1469</v>
      </c>
      <c r="E1753" t="s">
        <v>227</v>
      </c>
      <c r="F1753">
        <v>26212</v>
      </c>
    </row>
    <row r="1754" spans="1:6" x14ac:dyDescent="0.25">
      <c r="A1754">
        <v>2800100</v>
      </c>
      <c r="B1754" t="s">
        <v>687</v>
      </c>
      <c r="C1754" s="53" t="s">
        <v>1937</v>
      </c>
      <c r="D1754" t="s">
        <v>1938</v>
      </c>
      <c r="E1754" t="s">
        <v>251</v>
      </c>
      <c r="F1754">
        <v>2374</v>
      </c>
    </row>
    <row r="1755" spans="1:6" x14ac:dyDescent="0.25">
      <c r="A1755">
        <v>2800209</v>
      </c>
      <c r="B1755" t="s">
        <v>687</v>
      </c>
      <c r="C1755" s="53" t="s">
        <v>1937</v>
      </c>
      <c r="D1755" t="s">
        <v>1939</v>
      </c>
      <c r="E1755" t="s">
        <v>227</v>
      </c>
      <c r="F1755">
        <v>21312</v>
      </c>
    </row>
    <row r="1756" spans="1:6" x14ac:dyDescent="0.25">
      <c r="A1756">
        <v>2800308</v>
      </c>
      <c r="B1756" t="s">
        <v>687</v>
      </c>
      <c r="C1756" s="53" t="s">
        <v>1937</v>
      </c>
      <c r="D1756" t="s">
        <v>1940</v>
      </c>
      <c r="E1756" t="s">
        <v>248</v>
      </c>
      <c r="F1756">
        <v>632744</v>
      </c>
    </row>
    <row r="1757" spans="1:6" x14ac:dyDescent="0.25">
      <c r="A1757">
        <v>2800407</v>
      </c>
      <c r="B1757" t="s">
        <v>687</v>
      </c>
      <c r="C1757" s="53" t="s">
        <v>1937</v>
      </c>
      <c r="D1757" t="s">
        <v>1941</v>
      </c>
      <c r="E1757" t="s">
        <v>235</v>
      </c>
      <c r="F1757">
        <v>10574</v>
      </c>
    </row>
    <row r="1758" spans="1:6" x14ac:dyDescent="0.25">
      <c r="A1758">
        <v>2800506</v>
      </c>
      <c r="B1758" t="s">
        <v>687</v>
      </c>
      <c r="C1758" s="53" t="s">
        <v>1937</v>
      </c>
      <c r="D1758" t="s">
        <v>1320</v>
      </c>
      <c r="E1758" t="s">
        <v>235</v>
      </c>
      <c r="F1758">
        <v>18164</v>
      </c>
    </row>
    <row r="1759" spans="1:6" x14ac:dyDescent="0.25">
      <c r="A1759">
        <v>2800605</v>
      </c>
      <c r="B1759" t="s">
        <v>687</v>
      </c>
      <c r="C1759" s="53" t="s">
        <v>1937</v>
      </c>
      <c r="D1759" t="s">
        <v>1942</v>
      </c>
      <c r="E1759" t="s">
        <v>227</v>
      </c>
      <c r="F1759">
        <v>28677</v>
      </c>
    </row>
    <row r="1760" spans="1:6" x14ac:dyDescent="0.25">
      <c r="A1760">
        <v>2800670</v>
      </c>
      <c r="B1760" t="s">
        <v>687</v>
      </c>
      <c r="C1760" s="53" t="s">
        <v>1937</v>
      </c>
      <c r="D1760" t="s">
        <v>1943</v>
      </c>
      <c r="E1760" t="s">
        <v>227</v>
      </c>
      <c r="F1760">
        <v>26750</v>
      </c>
    </row>
    <row r="1761" spans="1:6" x14ac:dyDescent="0.25">
      <c r="A1761">
        <v>2800704</v>
      </c>
      <c r="B1761" t="s">
        <v>687</v>
      </c>
      <c r="C1761" s="53" t="s">
        <v>1937</v>
      </c>
      <c r="D1761" t="s">
        <v>1944</v>
      </c>
      <c r="E1761" t="s">
        <v>231</v>
      </c>
      <c r="F1761">
        <v>8218</v>
      </c>
    </row>
    <row r="1762" spans="1:6" x14ac:dyDescent="0.25">
      <c r="A1762">
        <v>2801009</v>
      </c>
      <c r="B1762" t="s">
        <v>687</v>
      </c>
      <c r="C1762" s="53" t="s">
        <v>1937</v>
      </c>
      <c r="D1762" t="s">
        <v>1945</v>
      </c>
      <c r="E1762" t="s">
        <v>235</v>
      </c>
      <c r="F1762">
        <v>17858</v>
      </c>
    </row>
    <row r="1763" spans="1:6" x14ac:dyDescent="0.25">
      <c r="A1763">
        <v>2801108</v>
      </c>
      <c r="B1763" t="s">
        <v>687</v>
      </c>
      <c r="C1763" s="53" t="s">
        <v>1937</v>
      </c>
      <c r="D1763" t="s">
        <v>1946</v>
      </c>
      <c r="E1763" t="s">
        <v>251</v>
      </c>
      <c r="F1763">
        <v>4057</v>
      </c>
    </row>
    <row r="1764" spans="1:6" x14ac:dyDescent="0.25">
      <c r="A1764">
        <v>2801207</v>
      </c>
      <c r="B1764" t="s">
        <v>687</v>
      </c>
      <c r="C1764" s="53" t="s">
        <v>1937</v>
      </c>
      <c r="D1764" t="s">
        <v>1947</v>
      </c>
      <c r="E1764" t="s">
        <v>227</v>
      </c>
      <c r="F1764">
        <v>28279</v>
      </c>
    </row>
    <row r="1765" spans="1:6" x14ac:dyDescent="0.25">
      <c r="A1765">
        <v>2801306</v>
      </c>
      <c r="B1765" t="s">
        <v>687</v>
      </c>
      <c r="C1765" s="53" t="s">
        <v>1937</v>
      </c>
      <c r="D1765" t="s">
        <v>1856</v>
      </c>
      <c r="E1765" t="s">
        <v>227</v>
      </c>
      <c r="F1765">
        <v>33374</v>
      </c>
    </row>
    <row r="1766" spans="1:6" x14ac:dyDescent="0.25">
      <c r="A1766">
        <v>2801405</v>
      </c>
      <c r="B1766" t="s">
        <v>687</v>
      </c>
      <c r="C1766" s="53" t="s">
        <v>1937</v>
      </c>
      <c r="D1766" t="s">
        <v>1948</v>
      </c>
      <c r="E1766" t="s">
        <v>227</v>
      </c>
      <c r="F1766">
        <v>21484</v>
      </c>
    </row>
    <row r="1767" spans="1:6" x14ac:dyDescent="0.25">
      <c r="A1767">
        <v>2801504</v>
      </c>
      <c r="B1767" t="s">
        <v>687</v>
      </c>
      <c r="C1767" s="53" t="s">
        <v>1937</v>
      </c>
      <c r="D1767" t="s">
        <v>1949</v>
      </c>
      <c r="E1767" t="s">
        <v>235</v>
      </c>
      <c r="F1767">
        <v>15622</v>
      </c>
    </row>
    <row r="1768" spans="1:6" x14ac:dyDescent="0.25">
      <c r="A1768">
        <v>2801603</v>
      </c>
      <c r="B1768" t="s">
        <v>687</v>
      </c>
      <c r="C1768" s="53" t="s">
        <v>1937</v>
      </c>
      <c r="D1768" t="s">
        <v>1950</v>
      </c>
      <c r="E1768" t="s">
        <v>231</v>
      </c>
      <c r="F1768">
        <v>5890</v>
      </c>
    </row>
    <row r="1769" spans="1:6" x14ac:dyDescent="0.25">
      <c r="A1769">
        <v>2801702</v>
      </c>
      <c r="B1769" t="s">
        <v>687</v>
      </c>
      <c r="C1769" s="53" t="s">
        <v>1937</v>
      </c>
      <c r="D1769" t="s">
        <v>1951</v>
      </c>
      <c r="E1769" t="s">
        <v>235</v>
      </c>
      <c r="F1769">
        <v>17911</v>
      </c>
    </row>
    <row r="1770" spans="1:6" x14ac:dyDescent="0.25">
      <c r="A1770">
        <v>2801900</v>
      </c>
      <c r="B1770" t="s">
        <v>687</v>
      </c>
      <c r="C1770" s="53" t="s">
        <v>1937</v>
      </c>
      <c r="D1770" t="s">
        <v>1952</v>
      </c>
      <c r="E1770" t="s">
        <v>251</v>
      </c>
      <c r="F1770">
        <v>3985</v>
      </c>
    </row>
    <row r="1771" spans="1:6" x14ac:dyDescent="0.25">
      <c r="A1771">
        <v>2802007</v>
      </c>
      <c r="B1771" t="s">
        <v>687</v>
      </c>
      <c r="C1771" s="53" t="s">
        <v>1937</v>
      </c>
      <c r="D1771" t="s">
        <v>1953</v>
      </c>
      <c r="E1771" t="s">
        <v>251</v>
      </c>
      <c r="F1771">
        <v>4890</v>
      </c>
    </row>
    <row r="1772" spans="1:6" x14ac:dyDescent="0.25">
      <c r="A1772">
        <v>2802106</v>
      </c>
      <c r="B1772" t="s">
        <v>687</v>
      </c>
      <c r="C1772" s="53" t="s">
        <v>1937</v>
      </c>
      <c r="D1772" t="s">
        <v>1954</v>
      </c>
      <c r="E1772" t="s">
        <v>233</v>
      </c>
      <c r="F1772">
        <v>68405</v>
      </c>
    </row>
    <row r="1773" spans="1:6" x14ac:dyDescent="0.25">
      <c r="A1773">
        <v>2802205</v>
      </c>
      <c r="B1773" t="s">
        <v>687</v>
      </c>
      <c r="C1773" s="53" t="s">
        <v>1937</v>
      </c>
      <c r="D1773" t="s">
        <v>1727</v>
      </c>
      <c r="E1773" t="s">
        <v>231</v>
      </c>
      <c r="F1773">
        <v>5573</v>
      </c>
    </row>
    <row r="1774" spans="1:6" x14ac:dyDescent="0.25">
      <c r="A1774">
        <v>2802304</v>
      </c>
      <c r="B1774" t="s">
        <v>687</v>
      </c>
      <c r="C1774" s="53" t="s">
        <v>1937</v>
      </c>
      <c r="D1774" t="s">
        <v>1955</v>
      </c>
      <c r="E1774" t="s">
        <v>235</v>
      </c>
      <c r="F1774">
        <v>15047</v>
      </c>
    </row>
    <row r="1775" spans="1:6" x14ac:dyDescent="0.25">
      <c r="A1775">
        <v>2802403</v>
      </c>
      <c r="B1775" t="s">
        <v>687</v>
      </c>
      <c r="C1775" s="53" t="s">
        <v>1937</v>
      </c>
      <c r="D1775" t="s">
        <v>1956</v>
      </c>
      <c r="E1775" t="s">
        <v>235</v>
      </c>
      <c r="F1775">
        <v>11724</v>
      </c>
    </row>
    <row r="1776" spans="1:6" x14ac:dyDescent="0.25">
      <c r="A1776">
        <v>2802502</v>
      </c>
      <c r="B1776" t="s">
        <v>687</v>
      </c>
      <c r="C1776" s="53" t="s">
        <v>1937</v>
      </c>
      <c r="D1776" t="s">
        <v>1957</v>
      </c>
      <c r="E1776" t="s">
        <v>251</v>
      </c>
      <c r="F1776">
        <v>3231</v>
      </c>
    </row>
    <row r="1777" spans="1:6" x14ac:dyDescent="0.25">
      <c r="A1777">
        <v>2802601</v>
      </c>
      <c r="B1777" t="s">
        <v>687</v>
      </c>
      <c r="C1777" s="53" t="s">
        <v>1937</v>
      </c>
      <c r="D1777" t="s">
        <v>1958</v>
      </c>
      <c r="E1777" t="s">
        <v>231</v>
      </c>
      <c r="F1777">
        <v>5848</v>
      </c>
    </row>
    <row r="1778" spans="1:6" x14ac:dyDescent="0.25">
      <c r="A1778">
        <v>2802700</v>
      </c>
      <c r="B1778" t="s">
        <v>687</v>
      </c>
      <c r="C1778" s="53" t="s">
        <v>1937</v>
      </c>
      <c r="D1778" t="s">
        <v>1959</v>
      </c>
      <c r="E1778" t="s">
        <v>231</v>
      </c>
      <c r="F1778">
        <v>8597</v>
      </c>
    </row>
    <row r="1779" spans="1:6" x14ac:dyDescent="0.25">
      <c r="A1779">
        <v>2802809</v>
      </c>
      <c r="B1779" t="s">
        <v>687</v>
      </c>
      <c r="C1779" s="53" t="s">
        <v>1937</v>
      </c>
      <c r="D1779" t="s">
        <v>1960</v>
      </c>
      <c r="E1779" t="s">
        <v>235</v>
      </c>
      <c r="F1779">
        <v>17385</v>
      </c>
    </row>
    <row r="1780" spans="1:6" x14ac:dyDescent="0.25">
      <c r="A1780">
        <v>2802908</v>
      </c>
      <c r="B1780" t="s">
        <v>687</v>
      </c>
      <c r="C1780" s="53" t="s">
        <v>1937</v>
      </c>
      <c r="D1780" t="s">
        <v>1555</v>
      </c>
      <c r="E1780" t="s">
        <v>233</v>
      </c>
      <c r="F1780">
        <v>93572</v>
      </c>
    </row>
    <row r="1781" spans="1:6" x14ac:dyDescent="0.25">
      <c r="A1781">
        <v>2803005</v>
      </c>
      <c r="B1781" t="s">
        <v>687</v>
      </c>
      <c r="C1781" s="53" t="s">
        <v>1937</v>
      </c>
      <c r="D1781" t="s">
        <v>1961</v>
      </c>
      <c r="E1781" t="s">
        <v>227</v>
      </c>
      <c r="F1781">
        <v>41404</v>
      </c>
    </row>
    <row r="1782" spans="1:6" x14ac:dyDescent="0.25">
      <c r="A1782">
        <v>2803104</v>
      </c>
      <c r="B1782" t="s">
        <v>687</v>
      </c>
      <c r="C1782" s="53" t="s">
        <v>1937</v>
      </c>
      <c r="D1782" t="s">
        <v>1962</v>
      </c>
      <c r="E1782" t="s">
        <v>231</v>
      </c>
      <c r="F1782">
        <v>5017</v>
      </c>
    </row>
    <row r="1783" spans="1:6" x14ac:dyDescent="0.25">
      <c r="A1783">
        <v>2803203</v>
      </c>
      <c r="B1783" t="s">
        <v>687</v>
      </c>
      <c r="C1783" s="53" t="s">
        <v>1937</v>
      </c>
      <c r="D1783" t="s">
        <v>1963</v>
      </c>
      <c r="E1783" t="s">
        <v>227</v>
      </c>
      <c r="F1783">
        <v>33317</v>
      </c>
    </row>
    <row r="1784" spans="1:6" x14ac:dyDescent="0.25">
      <c r="A1784">
        <v>2803302</v>
      </c>
      <c r="B1784" t="s">
        <v>687</v>
      </c>
      <c r="C1784" s="53" t="s">
        <v>1937</v>
      </c>
      <c r="D1784" t="s">
        <v>1964</v>
      </c>
      <c r="E1784" t="s">
        <v>235</v>
      </c>
      <c r="F1784">
        <v>18288</v>
      </c>
    </row>
    <row r="1785" spans="1:6" x14ac:dyDescent="0.25">
      <c r="A1785">
        <v>2803401</v>
      </c>
      <c r="B1785" t="s">
        <v>687</v>
      </c>
      <c r="C1785" s="53" t="s">
        <v>1937</v>
      </c>
      <c r="D1785" t="s">
        <v>1965</v>
      </c>
      <c r="E1785" t="s">
        <v>235</v>
      </c>
      <c r="F1785">
        <v>13245</v>
      </c>
    </row>
    <row r="1786" spans="1:6" x14ac:dyDescent="0.25">
      <c r="A1786">
        <v>2803500</v>
      </c>
      <c r="B1786" t="s">
        <v>687</v>
      </c>
      <c r="C1786" s="53" t="s">
        <v>1937</v>
      </c>
      <c r="D1786" t="s">
        <v>1966</v>
      </c>
      <c r="E1786" t="s">
        <v>229</v>
      </c>
      <c r="F1786">
        <v>102257</v>
      </c>
    </row>
    <row r="1787" spans="1:6" x14ac:dyDescent="0.25">
      <c r="A1787">
        <v>2803609</v>
      </c>
      <c r="B1787" t="s">
        <v>687</v>
      </c>
      <c r="C1787" s="53" t="s">
        <v>1937</v>
      </c>
      <c r="D1787" t="s">
        <v>1967</v>
      </c>
      <c r="E1787" t="s">
        <v>227</v>
      </c>
      <c r="F1787">
        <v>29130</v>
      </c>
    </row>
    <row r="1788" spans="1:6" x14ac:dyDescent="0.25">
      <c r="A1788">
        <v>2803708</v>
      </c>
      <c r="B1788" t="s">
        <v>687</v>
      </c>
      <c r="C1788" s="53" t="s">
        <v>1937</v>
      </c>
      <c r="D1788" t="s">
        <v>1968</v>
      </c>
      <c r="E1788" t="s">
        <v>231</v>
      </c>
      <c r="F1788">
        <v>6824</v>
      </c>
    </row>
    <row r="1789" spans="1:6" x14ac:dyDescent="0.25">
      <c r="A1789">
        <v>2803807</v>
      </c>
      <c r="B1789" t="s">
        <v>687</v>
      </c>
      <c r="C1789" s="53" t="s">
        <v>1937</v>
      </c>
      <c r="D1789" t="s">
        <v>1969</v>
      </c>
      <c r="E1789" t="s">
        <v>251</v>
      </c>
      <c r="F1789">
        <v>3653</v>
      </c>
    </row>
    <row r="1790" spans="1:6" x14ac:dyDescent="0.25">
      <c r="A1790">
        <v>2803906</v>
      </c>
      <c r="B1790" t="s">
        <v>687</v>
      </c>
      <c r="C1790" s="53" t="s">
        <v>1937</v>
      </c>
      <c r="D1790" t="s">
        <v>1970</v>
      </c>
      <c r="E1790" t="s">
        <v>235</v>
      </c>
      <c r="F1790">
        <v>12598</v>
      </c>
    </row>
    <row r="1791" spans="1:6" x14ac:dyDescent="0.25">
      <c r="A1791">
        <v>2804003</v>
      </c>
      <c r="B1791" t="s">
        <v>687</v>
      </c>
      <c r="C1791" s="53" t="s">
        <v>1937</v>
      </c>
      <c r="D1791" t="s">
        <v>1971</v>
      </c>
      <c r="E1791" t="s">
        <v>235</v>
      </c>
      <c r="F1791">
        <v>17151</v>
      </c>
    </row>
    <row r="1792" spans="1:6" x14ac:dyDescent="0.25">
      <c r="A1792">
        <v>2804102</v>
      </c>
      <c r="B1792" t="s">
        <v>687</v>
      </c>
      <c r="C1792" s="53" t="s">
        <v>1937</v>
      </c>
      <c r="D1792" t="s">
        <v>1972</v>
      </c>
      <c r="E1792" t="s">
        <v>235</v>
      </c>
      <c r="F1792">
        <v>11395</v>
      </c>
    </row>
    <row r="1793" spans="1:6" x14ac:dyDescent="0.25">
      <c r="A1793">
        <v>2804201</v>
      </c>
      <c r="B1793" t="s">
        <v>687</v>
      </c>
      <c r="C1793" s="53" t="s">
        <v>1937</v>
      </c>
      <c r="D1793" t="s">
        <v>1973</v>
      </c>
      <c r="E1793" t="s">
        <v>235</v>
      </c>
      <c r="F1793">
        <v>14853</v>
      </c>
    </row>
    <row r="1794" spans="1:6" x14ac:dyDescent="0.25">
      <c r="A1794">
        <v>2804300</v>
      </c>
      <c r="B1794" t="s">
        <v>687</v>
      </c>
      <c r="C1794" s="53" t="s">
        <v>1937</v>
      </c>
      <c r="D1794" t="s">
        <v>1974</v>
      </c>
      <c r="E1794" t="s">
        <v>231</v>
      </c>
      <c r="F1794">
        <v>7642</v>
      </c>
    </row>
    <row r="1795" spans="1:6" x14ac:dyDescent="0.25">
      <c r="A1795">
        <v>2804409</v>
      </c>
      <c r="B1795" t="s">
        <v>687</v>
      </c>
      <c r="C1795" s="53" t="s">
        <v>1937</v>
      </c>
      <c r="D1795" t="s">
        <v>1975</v>
      </c>
      <c r="E1795" t="s">
        <v>235</v>
      </c>
      <c r="F1795">
        <v>18958</v>
      </c>
    </row>
    <row r="1796" spans="1:6" x14ac:dyDescent="0.25">
      <c r="A1796">
        <v>2804458</v>
      </c>
      <c r="B1796" t="s">
        <v>687</v>
      </c>
      <c r="C1796" s="53" t="s">
        <v>1937</v>
      </c>
      <c r="D1796" t="s">
        <v>1976</v>
      </c>
      <c r="E1796" t="s">
        <v>231</v>
      </c>
      <c r="F1796">
        <v>8830</v>
      </c>
    </row>
    <row r="1797" spans="1:6" x14ac:dyDescent="0.25">
      <c r="A1797">
        <v>2804508</v>
      </c>
      <c r="B1797" t="s">
        <v>687</v>
      </c>
      <c r="C1797" s="53" t="s">
        <v>1937</v>
      </c>
      <c r="D1797" t="s">
        <v>1977</v>
      </c>
      <c r="E1797" t="s">
        <v>227</v>
      </c>
      <c r="F1797">
        <v>35726</v>
      </c>
    </row>
    <row r="1798" spans="1:6" x14ac:dyDescent="0.25">
      <c r="A1798">
        <v>2804607</v>
      </c>
      <c r="B1798" t="s">
        <v>687</v>
      </c>
      <c r="C1798" s="53" t="s">
        <v>1937</v>
      </c>
      <c r="D1798" t="s">
        <v>1978</v>
      </c>
      <c r="E1798" t="s">
        <v>227</v>
      </c>
      <c r="F1798">
        <v>26240</v>
      </c>
    </row>
    <row r="1799" spans="1:6" x14ac:dyDescent="0.25">
      <c r="A1799">
        <v>2804706</v>
      </c>
      <c r="B1799" t="s">
        <v>687</v>
      </c>
      <c r="C1799" s="53" t="s">
        <v>1937</v>
      </c>
      <c r="D1799" t="s">
        <v>1979</v>
      </c>
      <c r="E1799" t="s">
        <v>231</v>
      </c>
      <c r="F1799">
        <v>6494</v>
      </c>
    </row>
    <row r="1800" spans="1:6" x14ac:dyDescent="0.25">
      <c r="A1800">
        <v>2804805</v>
      </c>
      <c r="B1800" t="s">
        <v>687</v>
      </c>
      <c r="C1800" s="53" t="s">
        <v>1937</v>
      </c>
      <c r="D1800" t="s">
        <v>1980</v>
      </c>
      <c r="E1800" t="s">
        <v>229</v>
      </c>
      <c r="F1800">
        <v>177344</v>
      </c>
    </row>
    <row r="1801" spans="1:6" x14ac:dyDescent="0.25">
      <c r="A1801">
        <v>2804904</v>
      </c>
      <c r="B1801" t="s">
        <v>687</v>
      </c>
      <c r="C1801" s="53" t="s">
        <v>1937</v>
      </c>
      <c r="D1801" t="s">
        <v>1253</v>
      </c>
      <c r="E1801" t="s">
        <v>235</v>
      </c>
      <c r="F1801">
        <v>14164</v>
      </c>
    </row>
    <row r="1802" spans="1:6" x14ac:dyDescent="0.25">
      <c r="A1802">
        <v>2805000</v>
      </c>
      <c r="B1802" t="s">
        <v>687</v>
      </c>
      <c r="C1802" s="53" t="s">
        <v>1937</v>
      </c>
      <c r="D1802" t="s">
        <v>1981</v>
      </c>
      <c r="E1802" t="s">
        <v>251</v>
      </c>
      <c r="F1802">
        <v>3199</v>
      </c>
    </row>
    <row r="1803" spans="1:6" x14ac:dyDescent="0.25">
      <c r="A1803">
        <v>2805109</v>
      </c>
      <c r="B1803" t="s">
        <v>687</v>
      </c>
      <c r="C1803" s="53" t="s">
        <v>1937</v>
      </c>
      <c r="D1803" t="s">
        <v>1982</v>
      </c>
      <c r="E1803" t="s">
        <v>231</v>
      </c>
      <c r="F1803">
        <v>9449</v>
      </c>
    </row>
    <row r="1804" spans="1:6" x14ac:dyDescent="0.25">
      <c r="A1804">
        <v>2805208</v>
      </c>
      <c r="B1804" t="s">
        <v>687</v>
      </c>
      <c r="C1804" s="53" t="s">
        <v>1937</v>
      </c>
      <c r="D1804" t="s">
        <v>1983</v>
      </c>
      <c r="E1804" t="s">
        <v>231</v>
      </c>
      <c r="F1804">
        <v>6440</v>
      </c>
    </row>
    <row r="1805" spans="1:6" x14ac:dyDescent="0.25">
      <c r="A1805">
        <v>2805307</v>
      </c>
      <c r="B1805" t="s">
        <v>687</v>
      </c>
      <c r="C1805" s="53" t="s">
        <v>1937</v>
      </c>
      <c r="D1805" t="s">
        <v>1984</v>
      </c>
      <c r="E1805" t="s">
        <v>231</v>
      </c>
      <c r="F1805">
        <v>9063</v>
      </c>
    </row>
    <row r="1806" spans="1:6" x14ac:dyDescent="0.25">
      <c r="A1806">
        <v>2805406</v>
      </c>
      <c r="B1806" t="s">
        <v>687</v>
      </c>
      <c r="C1806" s="53" t="s">
        <v>1937</v>
      </c>
      <c r="D1806" t="s">
        <v>1985</v>
      </c>
      <c r="E1806" t="s">
        <v>227</v>
      </c>
      <c r="F1806">
        <v>33757</v>
      </c>
    </row>
    <row r="1807" spans="1:6" x14ac:dyDescent="0.25">
      <c r="A1807">
        <v>2805505</v>
      </c>
      <c r="B1807" t="s">
        <v>687</v>
      </c>
      <c r="C1807" s="53" t="s">
        <v>1937</v>
      </c>
      <c r="D1807" t="s">
        <v>1986</v>
      </c>
      <c r="E1807" t="s">
        <v>227</v>
      </c>
      <c r="F1807">
        <v>23416</v>
      </c>
    </row>
    <row r="1808" spans="1:6" x14ac:dyDescent="0.25">
      <c r="A1808">
        <v>2805604</v>
      </c>
      <c r="B1808" t="s">
        <v>687</v>
      </c>
      <c r="C1808" s="53" t="s">
        <v>1937</v>
      </c>
      <c r="D1808" t="s">
        <v>1987</v>
      </c>
      <c r="E1808" t="s">
        <v>227</v>
      </c>
      <c r="F1808">
        <v>28492</v>
      </c>
    </row>
    <row r="1809" spans="1:6" x14ac:dyDescent="0.25">
      <c r="A1809">
        <v>2805703</v>
      </c>
      <c r="B1809" t="s">
        <v>687</v>
      </c>
      <c r="C1809" s="53" t="s">
        <v>1937</v>
      </c>
      <c r="D1809" t="s">
        <v>1988</v>
      </c>
      <c r="E1809" t="s">
        <v>227</v>
      </c>
      <c r="F1809">
        <v>29655</v>
      </c>
    </row>
    <row r="1810" spans="1:6" x14ac:dyDescent="0.25">
      <c r="A1810">
        <v>2805802</v>
      </c>
      <c r="B1810" t="s">
        <v>687</v>
      </c>
      <c r="C1810" s="53" t="s">
        <v>1937</v>
      </c>
      <c r="D1810" t="s">
        <v>1989</v>
      </c>
      <c r="E1810" t="s">
        <v>235</v>
      </c>
      <c r="F1810">
        <v>19976</v>
      </c>
    </row>
    <row r="1811" spans="1:6" x14ac:dyDescent="0.25">
      <c r="A1811">
        <v>2805901</v>
      </c>
      <c r="B1811" t="s">
        <v>687</v>
      </c>
      <c r="C1811" s="53" t="s">
        <v>1937</v>
      </c>
      <c r="D1811" t="s">
        <v>1424</v>
      </c>
      <c r="E1811" t="s">
        <v>235</v>
      </c>
      <c r="F1811">
        <v>10033</v>
      </c>
    </row>
    <row r="1812" spans="1:6" x14ac:dyDescent="0.25">
      <c r="A1812">
        <v>2806008</v>
      </c>
      <c r="B1812" t="s">
        <v>687</v>
      </c>
      <c r="C1812" s="53" t="s">
        <v>1937</v>
      </c>
      <c r="D1812" t="s">
        <v>1990</v>
      </c>
      <c r="E1812" t="s">
        <v>235</v>
      </c>
      <c r="F1812">
        <v>18362</v>
      </c>
    </row>
    <row r="1813" spans="1:6" x14ac:dyDescent="0.25">
      <c r="A1813">
        <v>2806107</v>
      </c>
      <c r="B1813" t="s">
        <v>687</v>
      </c>
      <c r="C1813" s="53" t="s">
        <v>1937</v>
      </c>
      <c r="D1813" t="s">
        <v>1991</v>
      </c>
      <c r="E1813" t="s">
        <v>235</v>
      </c>
      <c r="F1813">
        <v>10364</v>
      </c>
    </row>
    <row r="1814" spans="1:6" x14ac:dyDescent="0.25">
      <c r="A1814">
        <v>2806206</v>
      </c>
      <c r="B1814" t="s">
        <v>687</v>
      </c>
      <c r="C1814" s="53" t="s">
        <v>1937</v>
      </c>
      <c r="D1814" t="s">
        <v>1992</v>
      </c>
      <c r="E1814" t="s">
        <v>227</v>
      </c>
      <c r="F1814">
        <v>20083</v>
      </c>
    </row>
    <row r="1815" spans="1:6" x14ac:dyDescent="0.25">
      <c r="A1815">
        <v>2806305</v>
      </c>
      <c r="B1815" t="s">
        <v>687</v>
      </c>
      <c r="C1815" s="53" t="s">
        <v>1937</v>
      </c>
      <c r="D1815" t="s">
        <v>1993</v>
      </c>
      <c r="E1815" t="s">
        <v>235</v>
      </c>
      <c r="F1815">
        <v>13836</v>
      </c>
    </row>
    <row r="1816" spans="1:6" x14ac:dyDescent="0.25">
      <c r="A1816">
        <v>2806404</v>
      </c>
      <c r="B1816" t="s">
        <v>687</v>
      </c>
      <c r="C1816" s="53" t="s">
        <v>1937</v>
      </c>
      <c r="D1816" t="s">
        <v>1994</v>
      </c>
      <c r="E1816" t="s">
        <v>231</v>
      </c>
      <c r="F1816">
        <v>7607</v>
      </c>
    </row>
    <row r="1817" spans="1:6" x14ac:dyDescent="0.25">
      <c r="A1817">
        <v>2806503</v>
      </c>
      <c r="B1817" t="s">
        <v>687</v>
      </c>
      <c r="C1817" s="53" t="s">
        <v>1937</v>
      </c>
      <c r="D1817" t="s">
        <v>1995</v>
      </c>
      <c r="E1817" t="s">
        <v>251</v>
      </c>
      <c r="F1817">
        <v>3913</v>
      </c>
    </row>
    <row r="1818" spans="1:6" x14ac:dyDescent="0.25">
      <c r="A1818">
        <v>2806602</v>
      </c>
      <c r="B1818" t="s">
        <v>687</v>
      </c>
      <c r="C1818" s="53" t="s">
        <v>1937</v>
      </c>
      <c r="D1818" t="s">
        <v>1996</v>
      </c>
      <c r="E1818" t="s">
        <v>235</v>
      </c>
      <c r="F1818">
        <v>12025</v>
      </c>
    </row>
    <row r="1819" spans="1:6" x14ac:dyDescent="0.25">
      <c r="A1819">
        <v>2806701</v>
      </c>
      <c r="B1819" t="s">
        <v>687</v>
      </c>
      <c r="C1819" s="53" t="s">
        <v>1937</v>
      </c>
      <c r="D1819" t="s">
        <v>1997</v>
      </c>
      <c r="E1819" t="s">
        <v>233</v>
      </c>
      <c r="F1819">
        <v>86979</v>
      </c>
    </row>
    <row r="1820" spans="1:6" x14ac:dyDescent="0.25">
      <c r="A1820">
        <v>2806800</v>
      </c>
      <c r="B1820" t="s">
        <v>687</v>
      </c>
      <c r="C1820" s="53" t="s">
        <v>1937</v>
      </c>
      <c r="D1820" t="s">
        <v>1633</v>
      </c>
      <c r="E1820" t="s">
        <v>235</v>
      </c>
      <c r="F1820">
        <v>10971</v>
      </c>
    </row>
    <row r="1821" spans="1:6" x14ac:dyDescent="0.25">
      <c r="A1821">
        <v>2806909</v>
      </c>
      <c r="B1821" t="s">
        <v>687</v>
      </c>
      <c r="C1821" s="53" t="s">
        <v>1937</v>
      </c>
      <c r="D1821" t="s">
        <v>1634</v>
      </c>
      <c r="E1821" t="s">
        <v>251</v>
      </c>
      <c r="F1821">
        <v>3847</v>
      </c>
    </row>
    <row r="1822" spans="1:6" x14ac:dyDescent="0.25">
      <c r="A1822">
        <v>2807006</v>
      </c>
      <c r="B1822" t="s">
        <v>687</v>
      </c>
      <c r="C1822" s="53" t="s">
        <v>1937</v>
      </c>
      <c r="D1822" t="s">
        <v>1998</v>
      </c>
      <c r="E1822" t="s">
        <v>251</v>
      </c>
      <c r="F1822">
        <v>3902</v>
      </c>
    </row>
    <row r="1823" spans="1:6" x14ac:dyDescent="0.25">
      <c r="A1823">
        <v>2807105</v>
      </c>
      <c r="B1823" t="s">
        <v>687</v>
      </c>
      <c r="C1823" s="53" t="s">
        <v>1937</v>
      </c>
      <c r="D1823" t="s">
        <v>1999</v>
      </c>
      <c r="E1823" t="s">
        <v>227</v>
      </c>
      <c r="F1823">
        <v>40526</v>
      </c>
    </row>
    <row r="1824" spans="1:6" x14ac:dyDescent="0.25">
      <c r="A1824">
        <v>2807204</v>
      </c>
      <c r="B1824" t="s">
        <v>687</v>
      </c>
      <c r="C1824" s="53" t="s">
        <v>1937</v>
      </c>
      <c r="D1824" t="s">
        <v>2000</v>
      </c>
      <c r="E1824" t="s">
        <v>231</v>
      </c>
      <c r="F1824">
        <v>8677</v>
      </c>
    </row>
    <row r="1825" spans="1:6" x14ac:dyDescent="0.25">
      <c r="A1825">
        <v>2807303</v>
      </c>
      <c r="B1825" t="s">
        <v>687</v>
      </c>
      <c r="C1825" s="53" t="s">
        <v>1937</v>
      </c>
      <c r="D1825" t="s">
        <v>2001</v>
      </c>
      <c r="E1825" t="s">
        <v>251</v>
      </c>
      <c r="F1825">
        <v>3170</v>
      </c>
    </row>
    <row r="1826" spans="1:6" x14ac:dyDescent="0.25">
      <c r="A1826">
        <v>2807402</v>
      </c>
      <c r="B1826" t="s">
        <v>687</v>
      </c>
      <c r="C1826" s="53" t="s">
        <v>1937</v>
      </c>
      <c r="D1826" t="s">
        <v>2002</v>
      </c>
      <c r="E1826" t="s">
        <v>233</v>
      </c>
      <c r="F1826">
        <v>51375</v>
      </c>
    </row>
    <row r="1827" spans="1:6" x14ac:dyDescent="0.25">
      <c r="A1827">
        <v>2807501</v>
      </c>
      <c r="B1827" t="s">
        <v>687</v>
      </c>
      <c r="C1827" s="53" t="s">
        <v>1937</v>
      </c>
      <c r="D1827" t="s">
        <v>2003</v>
      </c>
      <c r="E1827" t="s">
        <v>235</v>
      </c>
      <c r="F1827">
        <v>13200</v>
      </c>
    </row>
    <row r="1828" spans="1:6" x14ac:dyDescent="0.25">
      <c r="A1828">
        <v>2807600</v>
      </c>
      <c r="B1828" t="s">
        <v>687</v>
      </c>
      <c r="C1828" s="53" t="s">
        <v>1937</v>
      </c>
      <c r="D1828" t="s">
        <v>2004</v>
      </c>
      <c r="E1828" t="s">
        <v>227</v>
      </c>
      <c r="F1828">
        <v>24545</v>
      </c>
    </row>
    <row r="1829" spans="1:6" x14ac:dyDescent="0.25">
      <c r="A1829">
        <v>2900108</v>
      </c>
      <c r="B1829" t="s">
        <v>687</v>
      </c>
      <c r="C1829" s="53" t="s">
        <v>2005</v>
      </c>
      <c r="D1829" t="s">
        <v>2006</v>
      </c>
      <c r="E1829" t="s">
        <v>231</v>
      </c>
      <c r="F1829">
        <v>9226</v>
      </c>
    </row>
    <row r="1830" spans="1:6" x14ac:dyDescent="0.25">
      <c r="A1830">
        <v>2900207</v>
      </c>
      <c r="B1830" t="s">
        <v>687</v>
      </c>
      <c r="C1830" s="53" t="s">
        <v>2005</v>
      </c>
      <c r="D1830" t="s">
        <v>2007</v>
      </c>
      <c r="E1830" t="s">
        <v>235</v>
      </c>
      <c r="F1830">
        <v>19574</v>
      </c>
    </row>
    <row r="1831" spans="1:6" x14ac:dyDescent="0.25">
      <c r="A1831">
        <v>2900306</v>
      </c>
      <c r="B1831" t="s">
        <v>687</v>
      </c>
      <c r="C1831" s="53" t="s">
        <v>2005</v>
      </c>
      <c r="D1831" t="s">
        <v>2008</v>
      </c>
      <c r="E1831" t="s">
        <v>235</v>
      </c>
      <c r="F1831">
        <v>15717</v>
      </c>
    </row>
    <row r="1832" spans="1:6" x14ac:dyDescent="0.25">
      <c r="A1832">
        <v>2900355</v>
      </c>
      <c r="B1832" t="s">
        <v>687</v>
      </c>
      <c r="C1832" s="53" t="s">
        <v>2005</v>
      </c>
      <c r="D1832" t="s">
        <v>2009</v>
      </c>
      <c r="E1832" t="s">
        <v>235</v>
      </c>
      <c r="F1832">
        <v>17153</v>
      </c>
    </row>
    <row r="1833" spans="1:6" x14ac:dyDescent="0.25">
      <c r="A1833">
        <v>2900405</v>
      </c>
      <c r="B1833" t="s">
        <v>687</v>
      </c>
      <c r="C1833" s="53" t="s">
        <v>2005</v>
      </c>
      <c r="D1833" t="s">
        <v>2010</v>
      </c>
      <c r="E1833" t="s">
        <v>235</v>
      </c>
      <c r="F1833">
        <v>17043</v>
      </c>
    </row>
    <row r="1834" spans="1:6" x14ac:dyDescent="0.25">
      <c r="A1834">
        <v>2900504</v>
      </c>
      <c r="B1834" t="s">
        <v>687</v>
      </c>
      <c r="C1834" s="53" t="s">
        <v>2005</v>
      </c>
      <c r="D1834" t="s">
        <v>2011</v>
      </c>
      <c r="E1834" t="s">
        <v>235</v>
      </c>
      <c r="F1834">
        <v>11437</v>
      </c>
    </row>
    <row r="1835" spans="1:6" x14ac:dyDescent="0.25">
      <c r="A1835">
        <v>2900603</v>
      </c>
      <c r="B1835" t="s">
        <v>687</v>
      </c>
      <c r="C1835" s="53" t="s">
        <v>2005</v>
      </c>
      <c r="D1835" t="s">
        <v>2012</v>
      </c>
      <c r="E1835" t="s">
        <v>251</v>
      </c>
      <c r="F1835">
        <v>4767</v>
      </c>
    </row>
    <row r="1836" spans="1:6" x14ac:dyDescent="0.25">
      <c r="A1836">
        <v>2900702</v>
      </c>
      <c r="B1836" t="s">
        <v>687</v>
      </c>
      <c r="C1836" s="53" t="s">
        <v>2005</v>
      </c>
      <c r="D1836" t="s">
        <v>2013</v>
      </c>
      <c r="E1836" t="s">
        <v>229</v>
      </c>
      <c r="F1836">
        <v>154495</v>
      </c>
    </row>
    <row r="1837" spans="1:6" x14ac:dyDescent="0.25">
      <c r="A1837">
        <v>2900801</v>
      </c>
      <c r="B1837" t="s">
        <v>687</v>
      </c>
      <c r="C1837" s="53" t="s">
        <v>2005</v>
      </c>
      <c r="D1837" t="s">
        <v>2014</v>
      </c>
      <c r="E1837" t="s">
        <v>227</v>
      </c>
      <c r="F1837">
        <v>23282</v>
      </c>
    </row>
    <row r="1838" spans="1:6" x14ac:dyDescent="0.25">
      <c r="A1838">
        <v>2900900</v>
      </c>
      <c r="B1838" t="s">
        <v>687</v>
      </c>
      <c r="C1838" s="53" t="s">
        <v>2005</v>
      </c>
      <c r="D1838" t="s">
        <v>2015</v>
      </c>
      <c r="E1838" t="s">
        <v>231</v>
      </c>
      <c r="F1838">
        <v>6145</v>
      </c>
    </row>
    <row r="1839" spans="1:6" x14ac:dyDescent="0.25">
      <c r="A1839">
        <v>2901007</v>
      </c>
      <c r="B1839" t="s">
        <v>687</v>
      </c>
      <c r="C1839" s="53" t="s">
        <v>2005</v>
      </c>
      <c r="D1839" t="s">
        <v>2016</v>
      </c>
      <c r="E1839" t="s">
        <v>227</v>
      </c>
      <c r="F1839">
        <v>37807</v>
      </c>
    </row>
    <row r="1840" spans="1:6" x14ac:dyDescent="0.25">
      <c r="A1840">
        <v>2901106</v>
      </c>
      <c r="B1840" t="s">
        <v>687</v>
      </c>
      <c r="C1840" s="53" t="s">
        <v>2005</v>
      </c>
      <c r="D1840" t="s">
        <v>2017</v>
      </c>
      <c r="E1840" t="s">
        <v>227</v>
      </c>
      <c r="F1840">
        <v>26441</v>
      </c>
    </row>
    <row r="1841" spans="1:6" x14ac:dyDescent="0.25">
      <c r="A1841">
        <v>2901155</v>
      </c>
      <c r="B1841" t="s">
        <v>687</v>
      </c>
      <c r="C1841" s="53" t="s">
        <v>2005</v>
      </c>
      <c r="D1841" t="s">
        <v>2018</v>
      </c>
      <c r="E1841" t="s">
        <v>235</v>
      </c>
      <c r="F1841">
        <v>16923</v>
      </c>
    </row>
    <row r="1842" spans="1:6" x14ac:dyDescent="0.25">
      <c r="A1842">
        <v>2901205</v>
      </c>
      <c r="B1842" t="s">
        <v>687</v>
      </c>
      <c r="C1842" s="53" t="s">
        <v>2005</v>
      </c>
      <c r="D1842" t="s">
        <v>2019</v>
      </c>
      <c r="E1842" t="s">
        <v>227</v>
      </c>
      <c r="F1842">
        <v>20096</v>
      </c>
    </row>
    <row r="1843" spans="1:6" x14ac:dyDescent="0.25">
      <c r="A1843">
        <v>2901304</v>
      </c>
      <c r="B1843" t="s">
        <v>687</v>
      </c>
      <c r="C1843" s="53" t="s">
        <v>2005</v>
      </c>
      <c r="D1843" t="s">
        <v>2020</v>
      </c>
      <c r="E1843" t="s">
        <v>235</v>
      </c>
      <c r="F1843">
        <v>13723</v>
      </c>
    </row>
    <row r="1844" spans="1:6" x14ac:dyDescent="0.25">
      <c r="A1844">
        <v>2901353</v>
      </c>
      <c r="B1844" t="s">
        <v>687</v>
      </c>
      <c r="C1844" s="53" t="s">
        <v>2005</v>
      </c>
      <c r="D1844" t="s">
        <v>2021</v>
      </c>
      <c r="E1844" t="s">
        <v>235</v>
      </c>
      <c r="F1844">
        <v>14791</v>
      </c>
    </row>
    <row r="1845" spans="1:6" x14ac:dyDescent="0.25">
      <c r="A1845">
        <v>2901403</v>
      </c>
      <c r="B1845" t="s">
        <v>687</v>
      </c>
      <c r="C1845" s="53" t="s">
        <v>2005</v>
      </c>
      <c r="D1845" t="s">
        <v>2022</v>
      </c>
      <c r="E1845" t="s">
        <v>235</v>
      </c>
      <c r="F1845">
        <v>14724</v>
      </c>
    </row>
    <row r="1846" spans="1:6" x14ac:dyDescent="0.25">
      <c r="A1846">
        <v>2901502</v>
      </c>
      <c r="B1846" t="s">
        <v>687</v>
      </c>
      <c r="C1846" s="53" t="s">
        <v>2005</v>
      </c>
      <c r="D1846" t="s">
        <v>2023</v>
      </c>
      <c r="E1846" t="s">
        <v>235</v>
      </c>
      <c r="F1846">
        <v>11299</v>
      </c>
    </row>
    <row r="1847" spans="1:6" x14ac:dyDescent="0.25">
      <c r="A1847">
        <v>2901601</v>
      </c>
      <c r="B1847" t="s">
        <v>687</v>
      </c>
      <c r="C1847" s="53" t="s">
        <v>2005</v>
      </c>
      <c r="D1847" t="s">
        <v>2024</v>
      </c>
      <c r="E1847" t="s">
        <v>235</v>
      </c>
      <c r="F1847">
        <v>19183</v>
      </c>
    </row>
    <row r="1848" spans="1:6" x14ac:dyDescent="0.25">
      <c r="A1848">
        <v>2901700</v>
      </c>
      <c r="B1848" t="s">
        <v>687</v>
      </c>
      <c r="C1848" s="53" t="s">
        <v>2005</v>
      </c>
      <c r="D1848" t="s">
        <v>2025</v>
      </c>
      <c r="E1848" t="s">
        <v>235</v>
      </c>
      <c r="F1848">
        <v>12225</v>
      </c>
    </row>
    <row r="1849" spans="1:6" x14ac:dyDescent="0.25">
      <c r="A1849">
        <v>2901809</v>
      </c>
      <c r="B1849" t="s">
        <v>687</v>
      </c>
      <c r="C1849" s="53" t="s">
        <v>2005</v>
      </c>
      <c r="D1849" t="s">
        <v>2026</v>
      </c>
      <c r="E1849" t="s">
        <v>235</v>
      </c>
      <c r="F1849">
        <v>12187</v>
      </c>
    </row>
    <row r="1850" spans="1:6" x14ac:dyDescent="0.25">
      <c r="A1850">
        <v>2901908</v>
      </c>
      <c r="B1850" t="s">
        <v>687</v>
      </c>
      <c r="C1850" s="53" t="s">
        <v>2005</v>
      </c>
      <c r="D1850" t="s">
        <v>2027</v>
      </c>
      <c r="E1850" t="s">
        <v>235</v>
      </c>
      <c r="F1850">
        <v>19146</v>
      </c>
    </row>
    <row r="1851" spans="1:6" x14ac:dyDescent="0.25">
      <c r="A1851">
        <v>2901957</v>
      </c>
      <c r="B1851" t="s">
        <v>687</v>
      </c>
      <c r="C1851" s="53" t="s">
        <v>2005</v>
      </c>
      <c r="D1851" t="s">
        <v>2028</v>
      </c>
      <c r="E1851" t="s">
        <v>231</v>
      </c>
      <c r="F1851">
        <v>7762</v>
      </c>
    </row>
    <row r="1852" spans="1:6" x14ac:dyDescent="0.25">
      <c r="A1852">
        <v>2902005</v>
      </c>
      <c r="B1852" t="s">
        <v>687</v>
      </c>
      <c r="C1852" s="53" t="s">
        <v>2005</v>
      </c>
      <c r="D1852" t="s">
        <v>2029</v>
      </c>
      <c r="E1852" t="s">
        <v>235</v>
      </c>
      <c r="F1852">
        <v>14089</v>
      </c>
    </row>
    <row r="1853" spans="1:6" x14ac:dyDescent="0.25">
      <c r="A1853">
        <v>2902054</v>
      </c>
      <c r="B1853" t="s">
        <v>687</v>
      </c>
      <c r="C1853" s="53" t="s">
        <v>2005</v>
      </c>
      <c r="D1853" t="s">
        <v>2030</v>
      </c>
      <c r="E1853" t="s">
        <v>235</v>
      </c>
      <c r="F1853">
        <v>12450</v>
      </c>
    </row>
    <row r="1854" spans="1:6" x14ac:dyDescent="0.25">
      <c r="A1854">
        <v>2902104</v>
      </c>
      <c r="B1854" t="s">
        <v>687</v>
      </c>
      <c r="C1854" s="53" t="s">
        <v>2005</v>
      </c>
      <c r="D1854" t="s">
        <v>2031</v>
      </c>
      <c r="E1854" t="s">
        <v>233</v>
      </c>
      <c r="F1854">
        <v>56370</v>
      </c>
    </row>
    <row r="1855" spans="1:6" x14ac:dyDescent="0.25">
      <c r="A1855">
        <v>2902203</v>
      </c>
      <c r="B1855" t="s">
        <v>687</v>
      </c>
      <c r="C1855" s="53" t="s">
        <v>2005</v>
      </c>
      <c r="D1855" t="s">
        <v>2032</v>
      </c>
      <c r="E1855" t="s">
        <v>235</v>
      </c>
      <c r="F1855">
        <v>11314</v>
      </c>
    </row>
    <row r="1856" spans="1:6" x14ac:dyDescent="0.25">
      <c r="A1856">
        <v>2902252</v>
      </c>
      <c r="B1856" t="s">
        <v>687</v>
      </c>
      <c r="C1856" s="53" t="s">
        <v>2005</v>
      </c>
      <c r="D1856" t="s">
        <v>2033</v>
      </c>
      <c r="E1856" t="s">
        <v>235</v>
      </c>
      <c r="F1856">
        <v>11737</v>
      </c>
    </row>
    <row r="1857" spans="1:6" x14ac:dyDescent="0.25">
      <c r="A1857">
        <v>2902302</v>
      </c>
      <c r="B1857" t="s">
        <v>687</v>
      </c>
      <c r="C1857" s="53" t="s">
        <v>2005</v>
      </c>
      <c r="D1857" t="s">
        <v>2034</v>
      </c>
      <c r="E1857" t="s">
        <v>231</v>
      </c>
      <c r="F1857">
        <v>9127</v>
      </c>
    </row>
    <row r="1858" spans="1:6" x14ac:dyDescent="0.25">
      <c r="A1858">
        <v>2902401</v>
      </c>
      <c r="B1858" t="s">
        <v>687</v>
      </c>
      <c r="C1858" s="53" t="s">
        <v>2005</v>
      </c>
      <c r="D1858" t="s">
        <v>2035</v>
      </c>
      <c r="E1858" t="s">
        <v>235</v>
      </c>
      <c r="F1858">
        <v>13089</v>
      </c>
    </row>
    <row r="1859" spans="1:6" x14ac:dyDescent="0.25">
      <c r="A1859">
        <v>2902500</v>
      </c>
      <c r="B1859" t="s">
        <v>687</v>
      </c>
      <c r="C1859" s="53" t="s">
        <v>2005</v>
      </c>
      <c r="D1859" t="s">
        <v>2036</v>
      </c>
      <c r="E1859" t="s">
        <v>235</v>
      </c>
      <c r="F1859">
        <v>14195</v>
      </c>
    </row>
    <row r="1860" spans="1:6" x14ac:dyDescent="0.25">
      <c r="A1860">
        <v>2902609</v>
      </c>
      <c r="B1860" t="s">
        <v>687</v>
      </c>
      <c r="C1860" s="53" t="s">
        <v>2005</v>
      </c>
      <c r="D1860" t="s">
        <v>2037</v>
      </c>
      <c r="E1860" t="s">
        <v>227</v>
      </c>
      <c r="F1860">
        <v>21197</v>
      </c>
    </row>
    <row r="1861" spans="1:6" x14ac:dyDescent="0.25">
      <c r="A1861">
        <v>2902658</v>
      </c>
      <c r="B1861" t="s">
        <v>687</v>
      </c>
      <c r="C1861" s="53" t="s">
        <v>2005</v>
      </c>
      <c r="D1861" t="s">
        <v>2038</v>
      </c>
      <c r="E1861" t="s">
        <v>235</v>
      </c>
      <c r="F1861">
        <v>13711</v>
      </c>
    </row>
    <row r="1862" spans="1:6" x14ac:dyDescent="0.25">
      <c r="A1862">
        <v>2902708</v>
      </c>
      <c r="B1862" t="s">
        <v>687</v>
      </c>
      <c r="C1862" s="53" t="s">
        <v>2005</v>
      </c>
      <c r="D1862" t="s">
        <v>2039</v>
      </c>
      <c r="E1862" t="s">
        <v>233</v>
      </c>
      <c r="F1862">
        <v>54188</v>
      </c>
    </row>
    <row r="1863" spans="1:6" x14ac:dyDescent="0.25">
      <c r="A1863">
        <v>2902807</v>
      </c>
      <c r="B1863" t="s">
        <v>687</v>
      </c>
      <c r="C1863" s="53" t="s">
        <v>2005</v>
      </c>
      <c r="D1863" t="s">
        <v>2040</v>
      </c>
      <c r="E1863" t="s">
        <v>227</v>
      </c>
      <c r="F1863">
        <v>22394</v>
      </c>
    </row>
    <row r="1864" spans="1:6" x14ac:dyDescent="0.25">
      <c r="A1864">
        <v>2902906</v>
      </c>
      <c r="B1864" t="s">
        <v>687</v>
      </c>
      <c r="C1864" s="53" t="s">
        <v>2005</v>
      </c>
      <c r="D1864" t="s">
        <v>2041</v>
      </c>
      <c r="E1864" t="s">
        <v>227</v>
      </c>
      <c r="F1864">
        <v>34853</v>
      </c>
    </row>
    <row r="1865" spans="1:6" x14ac:dyDescent="0.25">
      <c r="A1865">
        <v>2903003</v>
      </c>
      <c r="B1865" t="s">
        <v>687</v>
      </c>
      <c r="C1865" s="53" t="s">
        <v>2005</v>
      </c>
      <c r="D1865" t="s">
        <v>2042</v>
      </c>
      <c r="E1865" t="s">
        <v>235</v>
      </c>
      <c r="F1865">
        <v>14526</v>
      </c>
    </row>
    <row r="1866" spans="1:6" x14ac:dyDescent="0.25">
      <c r="A1866">
        <v>2903102</v>
      </c>
      <c r="B1866" t="s">
        <v>687</v>
      </c>
      <c r="C1866" s="53" t="s">
        <v>2005</v>
      </c>
      <c r="D1866" t="s">
        <v>2043</v>
      </c>
      <c r="E1866" t="s">
        <v>231</v>
      </c>
      <c r="F1866">
        <v>6424</v>
      </c>
    </row>
    <row r="1867" spans="1:6" x14ac:dyDescent="0.25">
      <c r="A1867">
        <v>2903201</v>
      </c>
      <c r="B1867" t="s">
        <v>687</v>
      </c>
      <c r="C1867" s="53" t="s">
        <v>2005</v>
      </c>
      <c r="D1867" t="s">
        <v>2044</v>
      </c>
      <c r="E1867" t="s">
        <v>229</v>
      </c>
      <c r="F1867">
        <v>153918</v>
      </c>
    </row>
    <row r="1868" spans="1:6" x14ac:dyDescent="0.25">
      <c r="A1868">
        <v>2903235</v>
      </c>
      <c r="B1868" t="s">
        <v>687</v>
      </c>
      <c r="C1868" s="53" t="s">
        <v>2005</v>
      </c>
      <c r="D1868" t="s">
        <v>2045</v>
      </c>
      <c r="E1868" t="s">
        <v>235</v>
      </c>
      <c r="F1868">
        <v>15377</v>
      </c>
    </row>
    <row r="1869" spans="1:6" x14ac:dyDescent="0.25">
      <c r="A1869">
        <v>2903276</v>
      </c>
      <c r="B1869" t="s">
        <v>687</v>
      </c>
      <c r="C1869" s="53" t="s">
        <v>2005</v>
      </c>
      <c r="D1869" t="s">
        <v>2046</v>
      </c>
      <c r="E1869" t="s">
        <v>235</v>
      </c>
      <c r="F1869">
        <v>15770</v>
      </c>
    </row>
    <row r="1870" spans="1:6" x14ac:dyDescent="0.25">
      <c r="A1870">
        <v>2903300</v>
      </c>
      <c r="B1870" t="s">
        <v>687</v>
      </c>
      <c r="C1870" s="53" t="s">
        <v>2005</v>
      </c>
      <c r="D1870" t="s">
        <v>2047</v>
      </c>
      <c r="E1870" t="s">
        <v>231</v>
      </c>
      <c r="F1870">
        <v>6492</v>
      </c>
    </row>
    <row r="1871" spans="1:6" x14ac:dyDescent="0.25">
      <c r="A1871">
        <v>2903409</v>
      </c>
      <c r="B1871" t="s">
        <v>687</v>
      </c>
      <c r="C1871" s="53" t="s">
        <v>2005</v>
      </c>
      <c r="D1871" t="s">
        <v>2048</v>
      </c>
      <c r="E1871" t="s">
        <v>227</v>
      </c>
      <c r="F1871">
        <v>23759</v>
      </c>
    </row>
    <row r="1872" spans="1:6" x14ac:dyDescent="0.25">
      <c r="A1872">
        <v>2903508</v>
      </c>
      <c r="B1872" t="s">
        <v>687</v>
      </c>
      <c r="C1872" s="53" t="s">
        <v>2005</v>
      </c>
      <c r="D1872" t="s">
        <v>2049</v>
      </c>
      <c r="E1872" t="s">
        <v>235</v>
      </c>
      <c r="F1872">
        <v>18383</v>
      </c>
    </row>
    <row r="1873" spans="1:6" x14ac:dyDescent="0.25">
      <c r="A1873">
        <v>2903607</v>
      </c>
      <c r="B1873" t="s">
        <v>687</v>
      </c>
      <c r="C1873" s="53" t="s">
        <v>2005</v>
      </c>
      <c r="D1873" t="s">
        <v>2050</v>
      </c>
      <c r="E1873" t="s">
        <v>235</v>
      </c>
      <c r="F1873">
        <v>15799</v>
      </c>
    </row>
    <row r="1874" spans="1:6" x14ac:dyDescent="0.25">
      <c r="A1874">
        <v>2903706</v>
      </c>
      <c r="B1874" t="s">
        <v>687</v>
      </c>
      <c r="C1874" s="53" t="s">
        <v>2005</v>
      </c>
      <c r="D1874" t="s">
        <v>2051</v>
      </c>
      <c r="E1874" t="s">
        <v>235</v>
      </c>
      <c r="F1874">
        <v>14577</v>
      </c>
    </row>
    <row r="1875" spans="1:6" x14ac:dyDescent="0.25">
      <c r="A1875">
        <v>2903805</v>
      </c>
      <c r="B1875" t="s">
        <v>687</v>
      </c>
      <c r="C1875" s="53" t="s">
        <v>2005</v>
      </c>
      <c r="D1875" t="s">
        <v>2052</v>
      </c>
      <c r="E1875" t="s">
        <v>235</v>
      </c>
      <c r="F1875">
        <v>18658</v>
      </c>
    </row>
    <row r="1876" spans="1:6" x14ac:dyDescent="0.25">
      <c r="A1876">
        <v>2903904</v>
      </c>
      <c r="B1876" t="s">
        <v>687</v>
      </c>
      <c r="C1876" s="53" t="s">
        <v>2005</v>
      </c>
      <c r="D1876" t="s">
        <v>2053</v>
      </c>
      <c r="E1876" t="s">
        <v>233</v>
      </c>
      <c r="F1876">
        <v>69526</v>
      </c>
    </row>
    <row r="1877" spans="1:6" x14ac:dyDescent="0.25">
      <c r="A1877">
        <v>2903953</v>
      </c>
      <c r="B1877" t="s">
        <v>687</v>
      </c>
      <c r="C1877" s="53" t="s">
        <v>2005</v>
      </c>
      <c r="D1877" t="s">
        <v>2054</v>
      </c>
      <c r="E1877" t="s">
        <v>235</v>
      </c>
      <c r="F1877">
        <v>10554</v>
      </c>
    </row>
    <row r="1878" spans="1:6" x14ac:dyDescent="0.25">
      <c r="A1878">
        <v>2904001</v>
      </c>
      <c r="B1878" t="s">
        <v>687</v>
      </c>
      <c r="C1878" s="53" t="s">
        <v>2005</v>
      </c>
      <c r="D1878" t="s">
        <v>2055</v>
      </c>
      <c r="E1878" t="s">
        <v>235</v>
      </c>
      <c r="F1878">
        <v>14585</v>
      </c>
    </row>
    <row r="1879" spans="1:6" x14ac:dyDescent="0.25">
      <c r="A1879">
        <v>2904050</v>
      </c>
      <c r="B1879" t="s">
        <v>687</v>
      </c>
      <c r="C1879" s="53" t="s">
        <v>2005</v>
      </c>
      <c r="D1879" t="s">
        <v>410</v>
      </c>
      <c r="E1879" t="s">
        <v>235</v>
      </c>
      <c r="F1879">
        <v>16873</v>
      </c>
    </row>
    <row r="1880" spans="1:6" x14ac:dyDescent="0.25">
      <c r="A1880">
        <v>2904100</v>
      </c>
      <c r="B1880" t="s">
        <v>687</v>
      </c>
      <c r="C1880" s="53" t="s">
        <v>2005</v>
      </c>
      <c r="D1880" t="s">
        <v>2056</v>
      </c>
      <c r="E1880" t="s">
        <v>227</v>
      </c>
      <c r="F1880">
        <v>22429</v>
      </c>
    </row>
    <row r="1881" spans="1:6" x14ac:dyDescent="0.25">
      <c r="A1881">
        <v>2904209</v>
      </c>
      <c r="B1881" t="s">
        <v>687</v>
      </c>
      <c r="C1881" s="53" t="s">
        <v>2005</v>
      </c>
      <c r="D1881" t="s">
        <v>2057</v>
      </c>
      <c r="E1881" t="s">
        <v>235</v>
      </c>
      <c r="F1881">
        <v>11021</v>
      </c>
    </row>
    <row r="1882" spans="1:6" x14ac:dyDescent="0.25">
      <c r="A1882">
        <v>2904308</v>
      </c>
      <c r="B1882" t="s">
        <v>687</v>
      </c>
      <c r="C1882" s="53" t="s">
        <v>2005</v>
      </c>
      <c r="D1882" t="s">
        <v>2058</v>
      </c>
      <c r="E1882" t="s">
        <v>235</v>
      </c>
      <c r="F1882">
        <v>15214</v>
      </c>
    </row>
    <row r="1883" spans="1:6" x14ac:dyDescent="0.25">
      <c r="A1883">
        <v>2904407</v>
      </c>
      <c r="B1883" t="s">
        <v>687</v>
      </c>
      <c r="C1883" s="53" t="s">
        <v>2005</v>
      </c>
      <c r="D1883" t="s">
        <v>2059</v>
      </c>
      <c r="E1883" t="s">
        <v>235</v>
      </c>
      <c r="F1883">
        <v>10698</v>
      </c>
    </row>
    <row r="1884" spans="1:6" x14ac:dyDescent="0.25">
      <c r="A1884">
        <v>2904506</v>
      </c>
      <c r="B1884" t="s">
        <v>687</v>
      </c>
      <c r="C1884" s="53" t="s">
        <v>2005</v>
      </c>
      <c r="D1884" t="s">
        <v>2060</v>
      </c>
      <c r="E1884" t="s">
        <v>235</v>
      </c>
      <c r="F1884">
        <v>11070</v>
      </c>
    </row>
    <row r="1885" spans="1:6" x14ac:dyDescent="0.25">
      <c r="A1885">
        <v>2904605</v>
      </c>
      <c r="B1885" t="s">
        <v>687</v>
      </c>
      <c r="C1885" s="53" t="s">
        <v>2005</v>
      </c>
      <c r="D1885" t="s">
        <v>2061</v>
      </c>
      <c r="E1885" t="s">
        <v>233</v>
      </c>
      <c r="F1885">
        <v>69255</v>
      </c>
    </row>
    <row r="1886" spans="1:6" x14ac:dyDescent="0.25">
      <c r="A1886">
        <v>2904704</v>
      </c>
      <c r="B1886" t="s">
        <v>687</v>
      </c>
      <c r="C1886" s="53" t="s">
        <v>2005</v>
      </c>
      <c r="D1886" t="s">
        <v>2062</v>
      </c>
      <c r="E1886" t="s">
        <v>235</v>
      </c>
      <c r="F1886">
        <v>19283</v>
      </c>
    </row>
    <row r="1887" spans="1:6" x14ac:dyDescent="0.25">
      <c r="A1887">
        <v>2904753</v>
      </c>
      <c r="B1887" t="s">
        <v>687</v>
      </c>
      <c r="C1887" s="53" t="s">
        <v>2005</v>
      </c>
      <c r="D1887" t="s">
        <v>2063</v>
      </c>
      <c r="E1887" t="s">
        <v>227</v>
      </c>
      <c r="F1887">
        <v>21549</v>
      </c>
    </row>
    <row r="1888" spans="1:6" x14ac:dyDescent="0.25">
      <c r="A1888">
        <v>2904803</v>
      </c>
      <c r="B1888" t="s">
        <v>687</v>
      </c>
      <c r="C1888" s="53" t="s">
        <v>2005</v>
      </c>
      <c r="D1888" t="s">
        <v>2064</v>
      </c>
      <c r="E1888" t="s">
        <v>235</v>
      </c>
      <c r="F1888">
        <v>10166</v>
      </c>
    </row>
    <row r="1889" spans="1:6" x14ac:dyDescent="0.25">
      <c r="A1889">
        <v>2904852</v>
      </c>
      <c r="B1889" t="s">
        <v>687</v>
      </c>
      <c r="C1889" s="53" t="s">
        <v>2005</v>
      </c>
      <c r="D1889" t="s">
        <v>2065</v>
      </c>
      <c r="E1889" t="s">
        <v>235</v>
      </c>
      <c r="F1889">
        <v>18978</v>
      </c>
    </row>
    <row r="1890" spans="1:6" x14ac:dyDescent="0.25">
      <c r="A1890">
        <v>2904902</v>
      </c>
      <c r="B1890" t="s">
        <v>687</v>
      </c>
      <c r="C1890" s="53" t="s">
        <v>2005</v>
      </c>
      <c r="D1890" t="s">
        <v>2066</v>
      </c>
      <c r="E1890" t="s">
        <v>227</v>
      </c>
      <c r="F1890">
        <v>34535</v>
      </c>
    </row>
    <row r="1891" spans="1:6" x14ac:dyDescent="0.25">
      <c r="A1891">
        <v>2905008</v>
      </c>
      <c r="B1891" t="s">
        <v>687</v>
      </c>
      <c r="C1891" s="53" t="s">
        <v>2005</v>
      </c>
      <c r="D1891" t="s">
        <v>2067</v>
      </c>
      <c r="E1891" t="s">
        <v>227</v>
      </c>
      <c r="F1891">
        <v>23545</v>
      </c>
    </row>
    <row r="1892" spans="1:6" x14ac:dyDescent="0.25">
      <c r="A1892">
        <v>2905107</v>
      </c>
      <c r="B1892" t="s">
        <v>687</v>
      </c>
      <c r="C1892" s="53" t="s">
        <v>2005</v>
      </c>
      <c r="D1892" t="s">
        <v>2068</v>
      </c>
      <c r="E1892" t="s">
        <v>235</v>
      </c>
      <c r="F1892">
        <v>10143</v>
      </c>
    </row>
    <row r="1893" spans="1:6" x14ac:dyDescent="0.25">
      <c r="A1893">
        <v>2905156</v>
      </c>
      <c r="B1893" t="s">
        <v>687</v>
      </c>
      <c r="C1893" s="53" t="s">
        <v>2005</v>
      </c>
      <c r="D1893" t="s">
        <v>2069</v>
      </c>
      <c r="E1893" t="s">
        <v>235</v>
      </c>
      <c r="F1893">
        <v>15982</v>
      </c>
    </row>
    <row r="1894" spans="1:6" x14ac:dyDescent="0.25">
      <c r="A1894">
        <v>2905206</v>
      </c>
      <c r="B1894" t="s">
        <v>687</v>
      </c>
      <c r="C1894" s="53" t="s">
        <v>2005</v>
      </c>
      <c r="D1894" t="s">
        <v>2070</v>
      </c>
      <c r="E1894" t="s">
        <v>233</v>
      </c>
      <c r="F1894">
        <v>52531</v>
      </c>
    </row>
    <row r="1895" spans="1:6" x14ac:dyDescent="0.25">
      <c r="A1895">
        <v>2905305</v>
      </c>
      <c r="B1895" t="s">
        <v>687</v>
      </c>
      <c r="C1895" s="53" t="s">
        <v>2005</v>
      </c>
      <c r="D1895" t="s">
        <v>2071</v>
      </c>
      <c r="E1895" t="s">
        <v>235</v>
      </c>
      <c r="F1895">
        <v>18695</v>
      </c>
    </row>
    <row r="1896" spans="1:6" x14ac:dyDescent="0.25">
      <c r="A1896">
        <v>2905404</v>
      </c>
      <c r="B1896" t="s">
        <v>687</v>
      </c>
      <c r="C1896" s="53" t="s">
        <v>2005</v>
      </c>
      <c r="D1896" t="s">
        <v>2072</v>
      </c>
      <c r="E1896" t="s">
        <v>235</v>
      </c>
      <c r="F1896">
        <v>17730</v>
      </c>
    </row>
    <row r="1897" spans="1:6" x14ac:dyDescent="0.25">
      <c r="A1897">
        <v>2905503</v>
      </c>
      <c r="B1897" t="s">
        <v>687</v>
      </c>
      <c r="C1897" s="53" t="s">
        <v>2005</v>
      </c>
      <c r="D1897" t="s">
        <v>2073</v>
      </c>
      <c r="E1897" t="s">
        <v>235</v>
      </c>
      <c r="F1897">
        <v>13641</v>
      </c>
    </row>
    <row r="1898" spans="1:6" x14ac:dyDescent="0.25">
      <c r="A1898">
        <v>2905602</v>
      </c>
      <c r="B1898" t="s">
        <v>687</v>
      </c>
      <c r="C1898" s="53" t="s">
        <v>2005</v>
      </c>
      <c r="D1898" t="s">
        <v>2074</v>
      </c>
      <c r="E1898" t="s">
        <v>227</v>
      </c>
      <c r="F1898">
        <v>33197</v>
      </c>
    </row>
    <row r="1899" spans="1:6" x14ac:dyDescent="0.25">
      <c r="A1899">
        <v>2905701</v>
      </c>
      <c r="B1899" t="s">
        <v>687</v>
      </c>
      <c r="C1899" s="53" t="s">
        <v>2005</v>
      </c>
      <c r="D1899" t="s">
        <v>2075</v>
      </c>
      <c r="E1899" t="s">
        <v>229</v>
      </c>
      <c r="F1899">
        <v>286919</v>
      </c>
    </row>
    <row r="1900" spans="1:6" x14ac:dyDescent="0.25">
      <c r="A1900">
        <v>2905800</v>
      </c>
      <c r="B1900" t="s">
        <v>687</v>
      </c>
      <c r="C1900" s="53" t="s">
        <v>2005</v>
      </c>
      <c r="D1900" t="s">
        <v>2076</v>
      </c>
      <c r="E1900" t="s">
        <v>227</v>
      </c>
      <c r="F1900">
        <v>36435</v>
      </c>
    </row>
    <row r="1901" spans="1:6" x14ac:dyDescent="0.25">
      <c r="A1901">
        <v>2905909</v>
      </c>
      <c r="B1901" t="s">
        <v>687</v>
      </c>
      <c r="C1901" s="53" t="s">
        <v>2005</v>
      </c>
      <c r="D1901" t="s">
        <v>2077</v>
      </c>
      <c r="E1901" t="s">
        <v>227</v>
      </c>
      <c r="F1901">
        <v>29938</v>
      </c>
    </row>
    <row r="1902" spans="1:6" x14ac:dyDescent="0.25">
      <c r="A1902">
        <v>2906006</v>
      </c>
      <c r="B1902" t="s">
        <v>687</v>
      </c>
      <c r="C1902" s="53" t="s">
        <v>2005</v>
      </c>
      <c r="D1902" t="s">
        <v>2078</v>
      </c>
      <c r="E1902" t="s">
        <v>233</v>
      </c>
      <c r="F1902">
        <v>72271</v>
      </c>
    </row>
    <row r="1903" spans="1:6" x14ac:dyDescent="0.25">
      <c r="A1903">
        <v>2906105</v>
      </c>
      <c r="B1903" t="s">
        <v>687</v>
      </c>
      <c r="C1903" s="53" t="s">
        <v>2005</v>
      </c>
      <c r="D1903" t="s">
        <v>2079</v>
      </c>
      <c r="E1903" t="s">
        <v>235</v>
      </c>
      <c r="F1903">
        <v>10142</v>
      </c>
    </row>
    <row r="1904" spans="1:6" x14ac:dyDescent="0.25">
      <c r="A1904">
        <v>2906204</v>
      </c>
      <c r="B1904" t="s">
        <v>687</v>
      </c>
      <c r="C1904" s="53" t="s">
        <v>2005</v>
      </c>
      <c r="D1904" t="s">
        <v>2080</v>
      </c>
      <c r="E1904" t="s">
        <v>227</v>
      </c>
      <c r="F1904">
        <v>26382</v>
      </c>
    </row>
    <row r="1905" spans="1:6" x14ac:dyDescent="0.25">
      <c r="A1905">
        <v>2906303</v>
      </c>
      <c r="B1905" t="s">
        <v>687</v>
      </c>
      <c r="C1905" s="53" t="s">
        <v>2005</v>
      </c>
      <c r="D1905" t="s">
        <v>2081</v>
      </c>
      <c r="E1905" t="s">
        <v>227</v>
      </c>
      <c r="F1905">
        <v>33268</v>
      </c>
    </row>
    <row r="1906" spans="1:6" x14ac:dyDescent="0.25">
      <c r="A1906">
        <v>2906402</v>
      </c>
      <c r="B1906" t="s">
        <v>687</v>
      </c>
      <c r="C1906" s="53" t="s">
        <v>2005</v>
      </c>
      <c r="D1906" t="s">
        <v>2082</v>
      </c>
      <c r="E1906" t="s">
        <v>231</v>
      </c>
      <c r="F1906">
        <v>9011</v>
      </c>
    </row>
    <row r="1907" spans="1:6" x14ac:dyDescent="0.25">
      <c r="A1907">
        <v>2906501</v>
      </c>
      <c r="B1907" t="s">
        <v>687</v>
      </c>
      <c r="C1907" s="53" t="s">
        <v>2005</v>
      </c>
      <c r="D1907" t="s">
        <v>2083</v>
      </c>
      <c r="E1907" t="s">
        <v>233</v>
      </c>
      <c r="F1907">
        <v>88806</v>
      </c>
    </row>
    <row r="1908" spans="1:6" x14ac:dyDescent="0.25">
      <c r="A1908">
        <v>2906600</v>
      </c>
      <c r="B1908" t="s">
        <v>687</v>
      </c>
      <c r="C1908" s="53" t="s">
        <v>2005</v>
      </c>
      <c r="D1908" t="s">
        <v>2084</v>
      </c>
      <c r="E1908" t="s">
        <v>235</v>
      </c>
      <c r="F1908">
        <v>14667</v>
      </c>
    </row>
    <row r="1909" spans="1:6" x14ac:dyDescent="0.25">
      <c r="A1909">
        <v>2906709</v>
      </c>
      <c r="B1909" t="s">
        <v>687</v>
      </c>
      <c r="C1909" s="53" t="s">
        <v>2005</v>
      </c>
      <c r="D1909" t="s">
        <v>2085</v>
      </c>
      <c r="E1909" t="s">
        <v>227</v>
      </c>
      <c r="F1909">
        <v>26855</v>
      </c>
    </row>
    <row r="1910" spans="1:6" x14ac:dyDescent="0.25">
      <c r="A1910">
        <v>2906808</v>
      </c>
      <c r="B1910" t="s">
        <v>687</v>
      </c>
      <c r="C1910" s="53" t="s">
        <v>2005</v>
      </c>
      <c r="D1910" t="s">
        <v>2086</v>
      </c>
      <c r="E1910" t="s">
        <v>227</v>
      </c>
      <c r="F1910">
        <v>35235</v>
      </c>
    </row>
    <row r="1911" spans="1:6" x14ac:dyDescent="0.25">
      <c r="A1911">
        <v>2906824</v>
      </c>
      <c r="B1911" t="s">
        <v>687</v>
      </c>
      <c r="C1911" s="53" t="s">
        <v>2005</v>
      </c>
      <c r="D1911" t="s">
        <v>2087</v>
      </c>
      <c r="E1911" t="s">
        <v>235</v>
      </c>
      <c r="F1911">
        <v>17177</v>
      </c>
    </row>
    <row r="1912" spans="1:6" x14ac:dyDescent="0.25">
      <c r="A1912">
        <v>2906857</v>
      </c>
      <c r="B1912" t="s">
        <v>687</v>
      </c>
      <c r="C1912" s="53" t="s">
        <v>2005</v>
      </c>
      <c r="D1912" t="s">
        <v>2088</v>
      </c>
      <c r="E1912" t="s">
        <v>235</v>
      </c>
      <c r="F1912">
        <v>12118</v>
      </c>
    </row>
    <row r="1913" spans="1:6" x14ac:dyDescent="0.25">
      <c r="A1913">
        <v>2906873</v>
      </c>
      <c r="B1913" t="s">
        <v>687</v>
      </c>
      <c r="C1913" s="53" t="s">
        <v>2005</v>
      </c>
      <c r="D1913" t="s">
        <v>2089</v>
      </c>
      <c r="E1913" t="s">
        <v>227</v>
      </c>
      <c r="F1913">
        <v>29346</v>
      </c>
    </row>
    <row r="1914" spans="1:6" x14ac:dyDescent="0.25">
      <c r="A1914">
        <v>2906899</v>
      </c>
      <c r="B1914" t="s">
        <v>687</v>
      </c>
      <c r="C1914" s="53" t="s">
        <v>2005</v>
      </c>
      <c r="D1914" t="s">
        <v>2090</v>
      </c>
      <c r="E1914" t="s">
        <v>235</v>
      </c>
      <c r="F1914">
        <v>10016</v>
      </c>
    </row>
    <row r="1915" spans="1:6" x14ac:dyDescent="0.25">
      <c r="A1915">
        <v>2906907</v>
      </c>
      <c r="B1915" t="s">
        <v>687</v>
      </c>
      <c r="C1915" s="53" t="s">
        <v>2005</v>
      </c>
      <c r="D1915" t="s">
        <v>2091</v>
      </c>
      <c r="E1915" t="s">
        <v>227</v>
      </c>
      <c r="F1915">
        <v>22548</v>
      </c>
    </row>
    <row r="1916" spans="1:6" x14ac:dyDescent="0.25">
      <c r="A1916">
        <v>2907004</v>
      </c>
      <c r="B1916" t="s">
        <v>687</v>
      </c>
      <c r="C1916" s="53" t="s">
        <v>2005</v>
      </c>
      <c r="D1916" t="s">
        <v>2092</v>
      </c>
      <c r="E1916" t="s">
        <v>231</v>
      </c>
      <c r="F1916">
        <v>9747</v>
      </c>
    </row>
    <row r="1917" spans="1:6" x14ac:dyDescent="0.25">
      <c r="A1917">
        <v>2907103</v>
      </c>
      <c r="B1917" t="s">
        <v>687</v>
      </c>
      <c r="C1917" s="53" t="s">
        <v>2005</v>
      </c>
      <c r="D1917" t="s">
        <v>2093</v>
      </c>
      <c r="E1917" t="s">
        <v>227</v>
      </c>
      <c r="F1917">
        <v>29955</v>
      </c>
    </row>
    <row r="1918" spans="1:6" x14ac:dyDescent="0.25">
      <c r="A1918">
        <v>2907202</v>
      </c>
      <c r="B1918" t="s">
        <v>687</v>
      </c>
      <c r="C1918" s="53" t="s">
        <v>2005</v>
      </c>
      <c r="D1918" t="s">
        <v>2094</v>
      </c>
      <c r="E1918" t="s">
        <v>233</v>
      </c>
      <c r="F1918">
        <v>72172</v>
      </c>
    </row>
    <row r="1919" spans="1:6" x14ac:dyDescent="0.25">
      <c r="A1919">
        <v>2907301</v>
      </c>
      <c r="B1919" t="s">
        <v>687</v>
      </c>
      <c r="C1919" s="53" t="s">
        <v>2005</v>
      </c>
      <c r="D1919" t="s">
        <v>2095</v>
      </c>
      <c r="E1919" t="s">
        <v>227</v>
      </c>
      <c r="F1919">
        <v>27286</v>
      </c>
    </row>
    <row r="1920" spans="1:6" x14ac:dyDescent="0.25">
      <c r="A1920">
        <v>2907400</v>
      </c>
      <c r="B1920" t="s">
        <v>687</v>
      </c>
      <c r="C1920" s="53" t="s">
        <v>2005</v>
      </c>
      <c r="D1920" t="s">
        <v>2096</v>
      </c>
      <c r="E1920" t="s">
        <v>251</v>
      </c>
      <c r="F1920">
        <v>3672</v>
      </c>
    </row>
    <row r="1921" spans="1:6" x14ac:dyDescent="0.25">
      <c r="A1921">
        <v>2907509</v>
      </c>
      <c r="B1921" t="s">
        <v>687</v>
      </c>
      <c r="C1921" s="53" t="s">
        <v>2005</v>
      </c>
      <c r="D1921" t="s">
        <v>2097</v>
      </c>
      <c r="E1921" t="s">
        <v>233</v>
      </c>
      <c r="F1921">
        <v>55719</v>
      </c>
    </row>
    <row r="1922" spans="1:6" x14ac:dyDescent="0.25">
      <c r="A1922">
        <v>2907558</v>
      </c>
      <c r="B1922" t="s">
        <v>687</v>
      </c>
      <c r="C1922" s="53" t="s">
        <v>2005</v>
      </c>
      <c r="D1922" t="s">
        <v>2098</v>
      </c>
      <c r="E1922" t="s">
        <v>231</v>
      </c>
      <c r="F1922">
        <v>9762</v>
      </c>
    </row>
    <row r="1923" spans="1:6" x14ac:dyDescent="0.25">
      <c r="A1923">
        <v>2907608</v>
      </c>
      <c r="B1923" t="s">
        <v>687</v>
      </c>
      <c r="C1923" s="53" t="s">
        <v>2005</v>
      </c>
      <c r="D1923" t="s">
        <v>2099</v>
      </c>
      <c r="E1923" t="s">
        <v>235</v>
      </c>
      <c r="F1923">
        <v>18140</v>
      </c>
    </row>
    <row r="1924" spans="1:6" x14ac:dyDescent="0.25">
      <c r="A1924">
        <v>2907707</v>
      </c>
      <c r="B1924" t="s">
        <v>687</v>
      </c>
      <c r="C1924" s="53" t="s">
        <v>2005</v>
      </c>
      <c r="D1924" t="s">
        <v>2100</v>
      </c>
      <c r="E1924" t="s">
        <v>235</v>
      </c>
      <c r="F1924">
        <v>11522</v>
      </c>
    </row>
    <row r="1925" spans="1:6" x14ac:dyDescent="0.25">
      <c r="A1925">
        <v>2907806</v>
      </c>
      <c r="B1925" t="s">
        <v>687</v>
      </c>
      <c r="C1925" s="53" t="s">
        <v>2005</v>
      </c>
      <c r="D1925" t="s">
        <v>2101</v>
      </c>
      <c r="E1925" t="s">
        <v>227</v>
      </c>
      <c r="F1925">
        <v>34478</v>
      </c>
    </row>
    <row r="1926" spans="1:6" x14ac:dyDescent="0.25">
      <c r="A1926">
        <v>2907905</v>
      </c>
      <c r="B1926" t="s">
        <v>687</v>
      </c>
      <c r="C1926" s="53" t="s">
        <v>2005</v>
      </c>
      <c r="D1926" t="s">
        <v>2102</v>
      </c>
      <c r="E1926" t="s">
        <v>235</v>
      </c>
      <c r="F1926">
        <v>17602</v>
      </c>
    </row>
    <row r="1927" spans="1:6" x14ac:dyDescent="0.25">
      <c r="A1927">
        <v>2908002</v>
      </c>
      <c r="B1927" t="s">
        <v>687</v>
      </c>
      <c r="C1927" s="53" t="s">
        <v>2005</v>
      </c>
      <c r="D1927" t="s">
        <v>2103</v>
      </c>
      <c r="E1927" t="s">
        <v>235</v>
      </c>
      <c r="F1927">
        <v>19770</v>
      </c>
    </row>
    <row r="1928" spans="1:6" x14ac:dyDescent="0.25">
      <c r="A1928">
        <v>2908101</v>
      </c>
      <c r="B1928" t="s">
        <v>687</v>
      </c>
      <c r="C1928" s="53" t="s">
        <v>2005</v>
      </c>
      <c r="D1928" t="s">
        <v>2104</v>
      </c>
      <c r="E1928" t="s">
        <v>235</v>
      </c>
      <c r="F1928">
        <v>19396</v>
      </c>
    </row>
    <row r="1929" spans="1:6" x14ac:dyDescent="0.25">
      <c r="A1929">
        <v>2908200</v>
      </c>
      <c r="B1929" t="s">
        <v>687</v>
      </c>
      <c r="C1929" s="53" t="s">
        <v>2005</v>
      </c>
      <c r="D1929" t="s">
        <v>2105</v>
      </c>
      <c r="E1929" t="s">
        <v>227</v>
      </c>
      <c r="F1929">
        <v>22656</v>
      </c>
    </row>
    <row r="1930" spans="1:6" x14ac:dyDescent="0.25">
      <c r="A1930">
        <v>2908309</v>
      </c>
      <c r="B1930" t="s">
        <v>687</v>
      </c>
      <c r="C1930" s="53" t="s">
        <v>2005</v>
      </c>
      <c r="D1930" t="s">
        <v>2106</v>
      </c>
      <c r="E1930" t="s">
        <v>235</v>
      </c>
      <c r="F1930">
        <v>18525</v>
      </c>
    </row>
    <row r="1931" spans="1:6" x14ac:dyDescent="0.25">
      <c r="A1931">
        <v>2908408</v>
      </c>
      <c r="B1931" t="s">
        <v>687</v>
      </c>
      <c r="C1931" s="53" t="s">
        <v>2005</v>
      </c>
      <c r="D1931" t="s">
        <v>2107</v>
      </c>
      <c r="E1931" t="s">
        <v>233</v>
      </c>
      <c r="F1931">
        <v>68146</v>
      </c>
    </row>
    <row r="1932" spans="1:6" x14ac:dyDescent="0.25">
      <c r="A1932">
        <v>2908507</v>
      </c>
      <c r="B1932" t="s">
        <v>687</v>
      </c>
      <c r="C1932" s="53" t="s">
        <v>2005</v>
      </c>
      <c r="D1932" t="s">
        <v>2108</v>
      </c>
      <c r="E1932" t="s">
        <v>227</v>
      </c>
      <c r="F1932">
        <v>33354</v>
      </c>
    </row>
    <row r="1933" spans="1:6" x14ac:dyDescent="0.25">
      <c r="A1933">
        <v>2908606</v>
      </c>
      <c r="B1933" t="s">
        <v>687</v>
      </c>
      <c r="C1933" s="53" t="s">
        <v>2005</v>
      </c>
      <c r="D1933" t="s">
        <v>1527</v>
      </c>
      <c r="E1933" t="s">
        <v>227</v>
      </c>
      <c r="F1933">
        <v>26194</v>
      </c>
    </row>
    <row r="1934" spans="1:6" x14ac:dyDescent="0.25">
      <c r="A1934">
        <v>2908705</v>
      </c>
      <c r="B1934" t="s">
        <v>687</v>
      </c>
      <c r="C1934" s="53" t="s">
        <v>2005</v>
      </c>
      <c r="D1934" t="s">
        <v>2109</v>
      </c>
      <c r="E1934" t="s">
        <v>235</v>
      </c>
      <c r="F1934">
        <v>18269</v>
      </c>
    </row>
    <row r="1935" spans="1:6" x14ac:dyDescent="0.25">
      <c r="A1935">
        <v>2908804</v>
      </c>
      <c r="B1935" t="s">
        <v>687</v>
      </c>
      <c r="C1935" s="53" t="s">
        <v>2005</v>
      </c>
      <c r="D1935" t="s">
        <v>2110</v>
      </c>
      <c r="E1935" t="s">
        <v>251</v>
      </c>
      <c r="F1935">
        <v>4326</v>
      </c>
    </row>
    <row r="1936" spans="1:6" x14ac:dyDescent="0.25">
      <c r="A1936">
        <v>2908903</v>
      </c>
      <c r="B1936" t="s">
        <v>687</v>
      </c>
      <c r="C1936" s="53" t="s">
        <v>2005</v>
      </c>
      <c r="D1936" t="s">
        <v>2111</v>
      </c>
      <c r="E1936" t="s">
        <v>227</v>
      </c>
      <c r="F1936">
        <v>23146</v>
      </c>
    </row>
    <row r="1937" spans="1:6" x14ac:dyDescent="0.25">
      <c r="A1937">
        <v>2909000</v>
      </c>
      <c r="B1937" t="s">
        <v>687</v>
      </c>
      <c r="C1937" s="53" t="s">
        <v>2005</v>
      </c>
      <c r="D1937" t="s">
        <v>2112</v>
      </c>
      <c r="E1937" t="s">
        <v>231</v>
      </c>
      <c r="F1937">
        <v>8834</v>
      </c>
    </row>
    <row r="1938" spans="1:6" x14ac:dyDescent="0.25">
      <c r="A1938">
        <v>2909109</v>
      </c>
      <c r="B1938" t="s">
        <v>687</v>
      </c>
      <c r="C1938" s="53" t="s">
        <v>2005</v>
      </c>
      <c r="D1938" t="s">
        <v>2113</v>
      </c>
      <c r="E1938" t="s">
        <v>235</v>
      </c>
      <c r="F1938">
        <v>14976</v>
      </c>
    </row>
    <row r="1939" spans="1:6" x14ac:dyDescent="0.25">
      <c r="A1939">
        <v>2909208</v>
      </c>
      <c r="B1939" t="s">
        <v>687</v>
      </c>
      <c r="C1939" s="53" t="s">
        <v>2005</v>
      </c>
      <c r="D1939" t="s">
        <v>2114</v>
      </c>
      <c r="E1939" t="s">
        <v>235</v>
      </c>
      <c r="F1939">
        <v>17098</v>
      </c>
    </row>
    <row r="1940" spans="1:6" x14ac:dyDescent="0.25">
      <c r="A1940">
        <v>2909307</v>
      </c>
      <c r="B1940" t="s">
        <v>687</v>
      </c>
      <c r="C1940" s="53" t="s">
        <v>2005</v>
      </c>
      <c r="D1940" t="s">
        <v>2115</v>
      </c>
      <c r="E1940" t="s">
        <v>227</v>
      </c>
      <c r="F1940">
        <v>33183</v>
      </c>
    </row>
    <row r="1941" spans="1:6" x14ac:dyDescent="0.25">
      <c r="A1941">
        <v>2909406</v>
      </c>
      <c r="B1941" t="s">
        <v>687</v>
      </c>
      <c r="C1941" s="53" t="s">
        <v>2005</v>
      </c>
      <c r="D1941" t="s">
        <v>2116</v>
      </c>
      <c r="E1941" t="s">
        <v>235</v>
      </c>
      <c r="F1941">
        <v>14403</v>
      </c>
    </row>
    <row r="1942" spans="1:6" x14ac:dyDescent="0.25">
      <c r="A1942">
        <v>2909505</v>
      </c>
      <c r="B1942" t="s">
        <v>687</v>
      </c>
      <c r="C1942" s="53" t="s">
        <v>2005</v>
      </c>
      <c r="D1942" t="s">
        <v>2117</v>
      </c>
      <c r="E1942" t="s">
        <v>231</v>
      </c>
      <c r="F1942">
        <v>5560</v>
      </c>
    </row>
    <row r="1943" spans="1:6" x14ac:dyDescent="0.25">
      <c r="A1943">
        <v>2909604</v>
      </c>
      <c r="B1943" t="s">
        <v>687</v>
      </c>
      <c r="C1943" s="53" t="s">
        <v>2005</v>
      </c>
      <c r="D1943" t="s">
        <v>2118</v>
      </c>
      <c r="E1943" t="s">
        <v>227</v>
      </c>
      <c r="F1943">
        <v>21617</v>
      </c>
    </row>
    <row r="1944" spans="1:6" x14ac:dyDescent="0.25">
      <c r="A1944">
        <v>2909703</v>
      </c>
      <c r="B1944" t="s">
        <v>687</v>
      </c>
      <c r="C1944" s="53" t="s">
        <v>2005</v>
      </c>
      <c r="D1944" t="s">
        <v>2119</v>
      </c>
      <c r="E1944" t="s">
        <v>235</v>
      </c>
      <c r="F1944">
        <v>14302</v>
      </c>
    </row>
    <row r="1945" spans="1:6" x14ac:dyDescent="0.25">
      <c r="A1945">
        <v>2909802</v>
      </c>
      <c r="B1945" t="s">
        <v>687</v>
      </c>
      <c r="C1945" s="53" t="s">
        <v>2005</v>
      </c>
      <c r="D1945" t="s">
        <v>2120</v>
      </c>
      <c r="E1945" t="s">
        <v>233</v>
      </c>
      <c r="F1945">
        <v>64197</v>
      </c>
    </row>
    <row r="1946" spans="1:6" x14ac:dyDescent="0.25">
      <c r="A1946">
        <v>2909901</v>
      </c>
      <c r="B1946" t="s">
        <v>687</v>
      </c>
      <c r="C1946" s="53" t="s">
        <v>2005</v>
      </c>
      <c r="D1946" t="s">
        <v>2121</v>
      </c>
      <c r="E1946" t="s">
        <v>227</v>
      </c>
      <c r="F1946">
        <v>35208</v>
      </c>
    </row>
    <row r="1947" spans="1:6" x14ac:dyDescent="0.25">
      <c r="A1947">
        <v>2910008</v>
      </c>
      <c r="B1947" t="s">
        <v>687</v>
      </c>
      <c r="C1947" s="53" t="s">
        <v>2005</v>
      </c>
      <c r="D1947" t="s">
        <v>2122</v>
      </c>
      <c r="E1947" t="s">
        <v>235</v>
      </c>
      <c r="F1947">
        <v>12022</v>
      </c>
    </row>
    <row r="1948" spans="1:6" x14ac:dyDescent="0.25">
      <c r="A1948">
        <v>2910057</v>
      </c>
      <c r="B1948" t="s">
        <v>687</v>
      </c>
      <c r="C1948" s="53" t="s">
        <v>2005</v>
      </c>
      <c r="D1948" t="s">
        <v>2123</v>
      </c>
      <c r="E1948" t="s">
        <v>233</v>
      </c>
      <c r="F1948">
        <v>78058</v>
      </c>
    </row>
    <row r="1949" spans="1:6" x14ac:dyDescent="0.25">
      <c r="A1949">
        <v>2910107</v>
      </c>
      <c r="B1949" t="s">
        <v>687</v>
      </c>
      <c r="C1949" s="53" t="s">
        <v>2005</v>
      </c>
      <c r="D1949" t="s">
        <v>2124</v>
      </c>
      <c r="E1949" t="s">
        <v>235</v>
      </c>
      <c r="F1949">
        <v>12499</v>
      </c>
    </row>
    <row r="1950" spans="1:6" x14ac:dyDescent="0.25">
      <c r="A1950">
        <v>2910206</v>
      </c>
      <c r="B1950" t="s">
        <v>687</v>
      </c>
      <c r="C1950" s="53" t="s">
        <v>2005</v>
      </c>
      <c r="D1950" t="s">
        <v>2125</v>
      </c>
      <c r="E1950" t="s">
        <v>251</v>
      </c>
      <c r="F1950">
        <v>4153</v>
      </c>
    </row>
    <row r="1951" spans="1:6" x14ac:dyDescent="0.25">
      <c r="A1951">
        <v>2910305</v>
      </c>
      <c r="B1951" t="s">
        <v>687</v>
      </c>
      <c r="C1951" s="53" t="s">
        <v>2005</v>
      </c>
      <c r="D1951" t="s">
        <v>2126</v>
      </c>
      <c r="E1951" t="s">
        <v>231</v>
      </c>
      <c r="F1951">
        <v>8434</v>
      </c>
    </row>
    <row r="1952" spans="1:6" x14ac:dyDescent="0.25">
      <c r="A1952">
        <v>2910404</v>
      </c>
      <c r="B1952" t="s">
        <v>687</v>
      </c>
      <c r="C1952" s="53" t="s">
        <v>2005</v>
      </c>
      <c r="D1952" t="s">
        <v>2127</v>
      </c>
      <c r="E1952" t="s">
        <v>227</v>
      </c>
      <c r="F1952">
        <v>20331</v>
      </c>
    </row>
    <row r="1953" spans="1:6" x14ac:dyDescent="0.25">
      <c r="A1953">
        <v>2910503</v>
      </c>
      <c r="B1953" t="s">
        <v>687</v>
      </c>
      <c r="C1953" s="53" t="s">
        <v>2005</v>
      </c>
      <c r="D1953" t="s">
        <v>2128</v>
      </c>
      <c r="E1953" t="s">
        <v>227</v>
      </c>
      <c r="F1953">
        <v>43006</v>
      </c>
    </row>
    <row r="1954" spans="1:6" x14ac:dyDescent="0.25">
      <c r="A1954">
        <v>2910602</v>
      </c>
      <c r="B1954" t="s">
        <v>687</v>
      </c>
      <c r="C1954" s="53" t="s">
        <v>2005</v>
      </c>
      <c r="D1954" t="s">
        <v>2129</v>
      </c>
      <c r="E1954" t="s">
        <v>227</v>
      </c>
      <c r="F1954">
        <v>36724</v>
      </c>
    </row>
    <row r="1955" spans="1:6" x14ac:dyDescent="0.25">
      <c r="A1955">
        <v>2910701</v>
      </c>
      <c r="B1955" t="s">
        <v>687</v>
      </c>
      <c r="C1955" s="53" t="s">
        <v>2005</v>
      </c>
      <c r="D1955" t="s">
        <v>2130</v>
      </c>
      <c r="E1955" t="s">
        <v>233</v>
      </c>
      <c r="F1955">
        <v>60666</v>
      </c>
    </row>
    <row r="1956" spans="1:6" x14ac:dyDescent="0.25">
      <c r="A1956">
        <v>2910727</v>
      </c>
      <c r="B1956" t="s">
        <v>687</v>
      </c>
      <c r="C1956" s="53" t="s">
        <v>2005</v>
      </c>
      <c r="D1956" t="s">
        <v>2131</v>
      </c>
      <c r="E1956" t="s">
        <v>229</v>
      </c>
      <c r="F1956">
        <v>113191</v>
      </c>
    </row>
    <row r="1957" spans="1:6" x14ac:dyDescent="0.25">
      <c r="A1957">
        <v>2910750</v>
      </c>
      <c r="B1957" t="s">
        <v>687</v>
      </c>
      <c r="C1957" s="53" t="s">
        <v>2005</v>
      </c>
      <c r="D1957" t="s">
        <v>598</v>
      </c>
      <c r="E1957" t="s">
        <v>235</v>
      </c>
      <c r="F1957">
        <v>18481</v>
      </c>
    </row>
    <row r="1958" spans="1:6" x14ac:dyDescent="0.25">
      <c r="A1958">
        <v>2910776</v>
      </c>
      <c r="B1958" t="s">
        <v>687</v>
      </c>
      <c r="C1958" s="53" t="s">
        <v>2005</v>
      </c>
      <c r="D1958" t="s">
        <v>2132</v>
      </c>
      <c r="E1958" t="s">
        <v>231</v>
      </c>
      <c r="F1958">
        <v>5914</v>
      </c>
    </row>
    <row r="1959" spans="1:6" x14ac:dyDescent="0.25">
      <c r="A1959">
        <v>2910800</v>
      </c>
      <c r="B1959" t="s">
        <v>687</v>
      </c>
      <c r="C1959" s="53" t="s">
        <v>2005</v>
      </c>
      <c r="D1959" t="s">
        <v>2133</v>
      </c>
      <c r="E1959" t="s">
        <v>248</v>
      </c>
      <c r="F1959">
        <v>617528</v>
      </c>
    </row>
    <row r="1960" spans="1:6" x14ac:dyDescent="0.25">
      <c r="A1960">
        <v>2910859</v>
      </c>
      <c r="B1960" t="s">
        <v>687</v>
      </c>
      <c r="C1960" s="53" t="s">
        <v>2005</v>
      </c>
      <c r="D1960" t="s">
        <v>600</v>
      </c>
      <c r="E1960" t="s">
        <v>235</v>
      </c>
      <c r="F1960">
        <v>17583</v>
      </c>
    </row>
    <row r="1961" spans="1:6" x14ac:dyDescent="0.25">
      <c r="A1961">
        <v>2910909</v>
      </c>
      <c r="B1961" t="s">
        <v>687</v>
      </c>
      <c r="C1961" s="53" t="s">
        <v>2005</v>
      </c>
      <c r="D1961" t="s">
        <v>2134</v>
      </c>
      <c r="E1961" t="s">
        <v>231</v>
      </c>
      <c r="F1961">
        <v>5786</v>
      </c>
    </row>
    <row r="1962" spans="1:6" x14ac:dyDescent="0.25">
      <c r="A1962">
        <v>2911006</v>
      </c>
      <c r="B1962" t="s">
        <v>687</v>
      </c>
      <c r="C1962" s="53" t="s">
        <v>2005</v>
      </c>
      <c r="D1962" t="s">
        <v>2135</v>
      </c>
      <c r="E1962" t="s">
        <v>235</v>
      </c>
      <c r="F1962">
        <v>11313</v>
      </c>
    </row>
    <row r="1963" spans="1:6" x14ac:dyDescent="0.25">
      <c r="A1963">
        <v>2911105</v>
      </c>
      <c r="B1963" t="s">
        <v>687</v>
      </c>
      <c r="C1963" s="53" t="s">
        <v>2005</v>
      </c>
      <c r="D1963" t="s">
        <v>2136</v>
      </c>
      <c r="E1963" t="s">
        <v>227</v>
      </c>
      <c r="F1963">
        <v>25372</v>
      </c>
    </row>
    <row r="1964" spans="1:6" x14ac:dyDescent="0.25">
      <c r="A1964">
        <v>2911204</v>
      </c>
      <c r="B1964" t="s">
        <v>687</v>
      </c>
      <c r="C1964" s="53" t="s">
        <v>2005</v>
      </c>
      <c r="D1964" t="s">
        <v>2137</v>
      </c>
      <c r="E1964" t="s">
        <v>227</v>
      </c>
      <c r="F1964">
        <v>32809</v>
      </c>
    </row>
    <row r="1965" spans="1:6" x14ac:dyDescent="0.25">
      <c r="A1965">
        <v>2911253</v>
      </c>
      <c r="B1965" t="s">
        <v>687</v>
      </c>
      <c r="C1965" s="53" t="s">
        <v>2005</v>
      </c>
      <c r="D1965" t="s">
        <v>2138</v>
      </c>
      <c r="E1965" t="s">
        <v>251</v>
      </c>
      <c r="F1965">
        <v>4712</v>
      </c>
    </row>
    <row r="1966" spans="1:6" x14ac:dyDescent="0.25">
      <c r="A1966">
        <v>2911303</v>
      </c>
      <c r="B1966" t="s">
        <v>687</v>
      </c>
      <c r="C1966" s="53" t="s">
        <v>2005</v>
      </c>
      <c r="D1966" t="s">
        <v>2139</v>
      </c>
      <c r="E1966" t="s">
        <v>235</v>
      </c>
      <c r="F1966">
        <v>11423</v>
      </c>
    </row>
    <row r="1967" spans="1:6" x14ac:dyDescent="0.25">
      <c r="A1967">
        <v>2911402</v>
      </c>
      <c r="B1967" t="s">
        <v>687</v>
      </c>
      <c r="C1967" s="53" t="s">
        <v>2005</v>
      </c>
      <c r="D1967" t="s">
        <v>2140</v>
      </c>
      <c r="E1967" t="s">
        <v>235</v>
      </c>
      <c r="F1967">
        <v>16072</v>
      </c>
    </row>
    <row r="1968" spans="1:6" x14ac:dyDescent="0.25">
      <c r="A1968">
        <v>2911501</v>
      </c>
      <c r="B1968" t="s">
        <v>687</v>
      </c>
      <c r="C1968" s="53" t="s">
        <v>2005</v>
      </c>
      <c r="D1968" t="s">
        <v>2141</v>
      </c>
      <c r="E1968" t="s">
        <v>231</v>
      </c>
      <c r="F1968">
        <v>8082</v>
      </c>
    </row>
    <row r="1969" spans="1:6" x14ac:dyDescent="0.25">
      <c r="A1969">
        <v>2911600</v>
      </c>
      <c r="B1969" t="s">
        <v>687</v>
      </c>
      <c r="C1969" s="53" t="s">
        <v>2005</v>
      </c>
      <c r="D1969" t="s">
        <v>2142</v>
      </c>
      <c r="E1969" t="s">
        <v>227</v>
      </c>
      <c r="F1969">
        <v>21267</v>
      </c>
    </row>
    <row r="1970" spans="1:6" x14ac:dyDescent="0.25">
      <c r="A1970">
        <v>2911659</v>
      </c>
      <c r="B1970" t="s">
        <v>687</v>
      </c>
      <c r="C1970" s="53" t="s">
        <v>2005</v>
      </c>
      <c r="D1970" t="s">
        <v>2143</v>
      </c>
      <c r="E1970" t="s">
        <v>231</v>
      </c>
      <c r="F1970">
        <v>8805</v>
      </c>
    </row>
    <row r="1971" spans="1:6" x14ac:dyDescent="0.25">
      <c r="A1971">
        <v>2911709</v>
      </c>
      <c r="B1971" t="s">
        <v>687</v>
      </c>
      <c r="C1971" s="53" t="s">
        <v>2005</v>
      </c>
      <c r="D1971" t="s">
        <v>2144</v>
      </c>
      <c r="E1971" t="s">
        <v>233</v>
      </c>
      <c r="F1971">
        <v>85797</v>
      </c>
    </row>
    <row r="1972" spans="1:6" x14ac:dyDescent="0.25">
      <c r="A1972">
        <v>2911808</v>
      </c>
      <c r="B1972" t="s">
        <v>687</v>
      </c>
      <c r="C1972" s="53" t="s">
        <v>2005</v>
      </c>
      <c r="D1972" t="s">
        <v>2145</v>
      </c>
      <c r="E1972" t="s">
        <v>227</v>
      </c>
      <c r="F1972">
        <v>22355</v>
      </c>
    </row>
    <row r="1973" spans="1:6" x14ac:dyDescent="0.25">
      <c r="A1973">
        <v>2911857</v>
      </c>
      <c r="B1973" t="s">
        <v>687</v>
      </c>
      <c r="C1973" s="53" t="s">
        <v>2005</v>
      </c>
      <c r="D1973" t="s">
        <v>2146</v>
      </c>
      <c r="E1973" t="s">
        <v>235</v>
      </c>
      <c r="F1973">
        <v>13762</v>
      </c>
    </row>
    <row r="1974" spans="1:6" x14ac:dyDescent="0.25">
      <c r="A1974">
        <v>2911907</v>
      </c>
      <c r="B1974" t="s">
        <v>687</v>
      </c>
      <c r="C1974" s="53" t="s">
        <v>2005</v>
      </c>
      <c r="D1974" t="s">
        <v>2147</v>
      </c>
      <c r="E1974" t="s">
        <v>227</v>
      </c>
      <c r="F1974">
        <v>26178</v>
      </c>
    </row>
    <row r="1975" spans="1:6" x14ac:dyDescent="0.25">
      <c r="A1975">
        <v>2912004</v>
      </c>
      <c r="B1975" t="s">
        <v>687</v>
      </c>
      <c r="C1975" s="53" t="s">
        <v>2005</v>
      </c>
      <c r="D1975" t="s">
        <v>2148</v>
      </c>
      <c r="E1975" t="s">
        <v>235</v>
      </c>
      <c r="F1975">
        <v>10502</v>
      </c>
    </row>
    <row r="1976" spans="1:6" x14ac:dyDescent="0.25">
      <c r="A1976">
        <v>2912103</v>
      </c>
      <c r="B1976" t="s">
        <v>687</v>
      </c>
      <c r="C1976" s="53" t="s">
        <v>2005</v>
      </c>
      <c r="D1976" t="s">
        <v>2149</v>
      </c>
      <c r="E1976" t="s">
        <v>227</v>
      </c>
      <c r="F1976">
        <v>24029</v>
      </c>
    </row>
    <row r="1977" spans="1:6" x14ac:dyDescent="0.25">
      <c r="A1977">
        <v>2912202</v>
      </c>
      <c r="B1977" t="s">
        <v>687</v>
      </c>
      <c r="C1977" s="53" t="s">
        <v>2005</v>
      </c>
      <c r="D1977" t="s">
        <v>2150</v>
      </c>
      <c r="E1977" t="s">
        <v>235</v>
      </c>
      <c r="F1977">
        <v>19548</v>
      </c>
    </row>
    <row r="1978" spans="1:6" x14ac:dyDescent="0.25">
      <c r="A1978">
        <v>2912301</v>
      </c>
      <c r="B1978" t="s">
        <v>687</v>
      </c>
      <c r="C1978" s="53" t="s">
        <v>2005</v>
      </c>
      <c r="D1978" t="s">
        <v>2151</v>
      </c>
      <c r="E1978" t="s">
        <v>235</v>
      </c>
      <c r="F1978">
        <v>16696</v>
      </c>
    </row>
    <row r="1979" spans="1:6" x14ac:dyDescent="0.25">
      <c r="A1979">
        <v>2912400</v>
      </c>
      <c r="B1979" t="s">
        <v>687</v>
      </c>
      <c r="C1979" s="53" t="s">
        <v>2005</v>
      </c>
      <c r="D1979" t="s">
        <v>2152</v>
      </c>
      <c r="E1979" t="s">
        <v>235</v>
      </c>
      <c r="F1979">
        <v>18674</v>
      </c>
    </row>
    <row r="1980" spans="1:6" x14ac:dyDescent="0.25">
      <c r="A1980">
        <v>2912509</v>
      </c>
      <c r="B1980" t="s">
        <v>687</v>
      </c>
      <c r="C1980" s="53" t="s">
        <v>2005</v>
      </c>
      <c r="D1980" t="s">
        <v>2153</v>
      </c>
      <c r="E1980" t="s">
        <v>235</v>
      </c>
      <c r="F1980">
        <v>15296</v>
      </c>
    </row>
    <row r="1981" spans="1:6" x14ac:dyDescent="0.25">
      <c r="A1981">
        <v>2912608</v>
      </c>
      <c r="B1981" t="s">
        <v>687</v>
      </c>
      <c r="C1981" s="53" t="s">
        <v>2005</v>
      </c>
      <c r="D1981" t="s">
        <v>2154</v>
      </c>
      <c r="E1981" t="s">
        <v>231</v>
      </c>
      <c r="F1981">
        <v>5158</v>
      </c>
    </row>
    <row r="1982" spans="1:6" x14ac:dyDescent="0.25">
      <c r="A1982">
        <v>2912707</v>
      </c>
      <c r="B1982" t="s">
        <v>687</v>
      </c>
      <c r="C1982" s="53" t="s">
        <v>2005</v>
      </c>
      <c r="D1982" t="s">
        <v>2155</v>
      </c>
      <c r="E1982" t="s">
        <v>227</v>
      </c>
      <c r="F1982">
        <v>24180</v>
      </c>
    </row>
    <row r="1983" spans="1:6" x14ac:dyDescent="0.25">
      <c r="A1983">
        <v>2912806</v>
      </c>
      <c r="B1983" t="s">
        <v>687</v>
      </c>
      <c r="C1983" s="53" t="s">
        <v>2005</v>
      </c>
      <c r="D1983" t="s">
        <v>2156</v>
      </c>
      <c r="E1983" t="s">
        <v>231</v>
      </c>
      <c r="F1983">
        <v>8735</v>
      </c>
    </row>
    <row r="1984" spans="1:6" x14ac:dyDescent="0.25">
      <c r="A1984">
        <v>2912905</v>
      </c>
      <c r="B1984" t="s">
        <v>687</v>
      </c>
      <c r="C1984" s="53" t="s">
        <v>2005</v>
      </c>
      <c r="D1984" t="s">
        <v>2157</v>
      </c>
      <c r="E1984" t="s">
        <v>235</v>
      </c>
      <c r="F1984">
        <v>17947</v>
      </c>
    </row>
    <row r="1985" spans="1:6" x14ac:dyDescent="0.25">
      <c r="A1985">
        <v>2913002</v>
      </c>
      <c r="B1985" t="s">
        <v>687</v>
      </c>
      <c r="C1985" s="53" t="s">
        <v>2005</v>
      </c>
      <c r="D1985" t="s">
        <v>2158</v>
      </c>
      <c r="E1985" t="s">
        <v>235</v>
      </c>
      <c r="F1985">
        <v>16699</v>
      </c>
    </row>
    <row r="1986" spans="1:6" x14ac:dyDescent="0.25">
      <c r="A1986">
        <v>2913101</v>
      </c>
      <c r="B1986" t="s">
        <v>687</v>
      </c>
      <c r="C1986" s="53" t="s">
        <v>2005</v>
      </c>
      <c r="D1986" t="s">
        <v>2159</v>
      </c>
      <c r="E1986" t="s">
        <v>235</v>
      </c>
      <c r="F1986">
        <v>18727</v>
      </c>
    </row>
    <row r="1987" spans="1:6" x14ac:dyDescent="0.25">
      <c r="A1987">
        <v>2913200</v>
      </c>
      <c r="B1987" t="s">
        <v>687</v>
      </c>
      <c r="C1987" s="53" t="s">
        <v>2005</v>
      </c>
      <c r="D1987" t="s">
        <v>2160</v>
      </c>
      <c r="E1987" t="s">
        <v>227</v>
      </c>
      <c r="F1987">
        <v>27655</v>
      </c>
    </row>
    <row r="1988" spans="1:6" x14ac:dyDescent="0.25">
      <c r="A1988">
        <v>2913309</v>
      </c>
      <c r="B1988" t="s">
        <v>687</v>
      </c>
      <c r="C1988" s="53" t="s">
        <v>2005</v>
      </c>
      <c r="D1988" t="s">
        <v>2161</v>
      </c>
      <c r="E1988" t="s">
        <v>231</v>
      </c>
      <c r="F1988">
        <v>6311</v>
      </c>
    </row>
    <row r="1989" spans="1:6" x14ac:dyDescent="0.25">
      <c r="A1989">
        <v>2913408</v>
      </c>
      <c r="B1989" t="s">
        <v>687</v>
      </c>
      <c r="C1989" s="53" t="s">
        <v>2005</v>
      </c>
      <c r="D1989" t="s">
        <v>2162</v>
      </c>
      <c r="E1989" t="s">
        <v>235</v>
      </c>
      <c r="F1989">
        <v>16225</v>
      </c>
    </row>
    <row r="1990" spans="1:6" x14ac:dyDescent="0.25">
      <c r="A1990">
        <v>2913457</v>
      </c>
      <c r="B1990" t="s">
        <v>687</v>
      </c>
      <c r="C1990" s="53" t="s">
        <v>2005</v>
      </c>
      <c r="D1990" t="s">
        <v>2163</v>
      </c>
      <c r="E1990" t="s">
        <v>235</v>
      </c>
      <c r="F1990">
        <v>14395</v>
      </c>
    </row>
    <row r="1991" spans="1:6" x14ac:dyDescent="0.25">
      <c r="A1991">
        <v>2913507</v>
      </c>
      <c r="B1991" t="s">
        <v>687</v>
      </c>
      <c r="C1991" s="53" t="s">
        <v>2005</v>
      </c>
      <c r="D1991" t="s">
        <v>2164</v>
      </c>
      <c r="E1991" t="s">
        <v>227</v>
      </c>
      <c r="F1991">
        <v>27787</v>
      </c>
    </row>
    <row r="1992" spans="1:6" x14ac:dyDescent="0.25">
      <c r="A1992">
        <v>2913606</v>
      </c>
      <c r="B1992" t="s">
        <v>687</v>
      </c>
      <c r="C1992" s="53" t="s">
        <v>2005</v>
      </c>
      <c r="D1992" t="s">
        <v>2165</v>
      </c>
      <c r="E1992" t="s">
        <v>229</v>
      </c>
      <c r="F1992">
        <v>180213</v>
      </c>
    </row>
    <row r="1993" spans="1:6" x14ac:dyDescent="0.25">
      <c r="A1993">
        <v>2913705</v>
      </c>
      <c r="B1993" t="s">
        <v>687</v>
      </c>
      <c r="C1993" s="53" t="s">
        <v>2005</v>
      </c>
      <c r="D1993" t="s">
        <v>2166</v>
      </c>
      <c r="E1993" t="s">
        <v>227</v>
      </c>
      <c r="F1993">
        <v>40915</v>
      </c>
    </row>
    <row r="1994" spans="1:6" x14ac:dyDescent="0.25">
      <c r="A1994">
        <v>2913804</v>
      </c>
      <c r="B1994" t="s">
        <v>687</v>
      </c>
      <c r="C1994" s="53" t="s">
        <v>2005</v>
      </c>
      <c r="D1994" t="s">
        <v>2167</v>
      </c>
      <c r="E1994" t="s">
        <v>235</v>
      </c>
      <c r="F1994">
        <v>15521</v>
      </c>
    </row>
    <row r="1995" spans="1:6" x14ac:dyDescent="0.25">
      <c r="A1995">
        <v>2913903</v>
      </c>
      <c r="B1995" t="s">
        <v>687</v>
      </c>
      <c r="C1995" s="53" t="s">
        <v>2005</v>
      </c>
      <c r="D1995" t="s">
        <v>2168</v>
      </c>
      <c r="E1995" t="s">
        <v>227</v>
      </c>
      <c r="F1995">
        <v>47501</v>
      </c>
    </row>
    <row r="1996" spans="1:6" x14ac:dyDescent="0.25">
      <c r="A1996">
        <v>2914000</v>
      </c>
      <c r="B1996" t="s">
        <v>687</v>
      </c>
      <c r="C1996" s="53" t="s">
        <v>2005</v>
      </c>
      <c r="D1996" t="s">
        <v>2169</v>
      </c>
      <c r="E1996" t="s">
        <v>233</v>
      </c>
      <c r="F1996">
        <v>62095</v>
      </c>
    </row>
    <row r="1997" spans="1:6" x14ac:dyDescent="0.25">
      <c r="A1997">
        <v>2914109</v>
      </c>
      <c r="B1997" t="s">
        <v>687</v>
      </c>
      <c r="C1997" s="53" t="s">
        <v>2005</v>
      </c>
      <c r="D1997" t="s">
        <v>2170</v>
      </c>
      <c r="E1997" t="s">
        <v>235</v>
      </c>
      <c r="F1997">
        <v>10113</v>
      </c>
    </row>
    <row r="1998" spans="1:6" x14ac:dyDescent="0.25">
      <c r="A1998">
        <v>2914208</v>
      </c>
      <c r="B1998" t="s">
        <v>687</v>
      </c>
      <c r="C1998" s="53" t="s">
        <v>2005</v>
      </c>
      <c r="D1998" t="s">
        <v>2171</v>
      </c>
      <c r="E1998" t="s">
        <v>231</v>
      </c>
      <c r="F1998">
        <v>7472</v>
      </c>
    </row>
    <row r="1999" spans="1:6" x14ac:dyDescent="0.25">
      <c r="A1999">
        <v>2914307</v>
      </c>
      <c r="B1999" t="s">
        <v>687</v>
      </c>
      <c r="C1999" s="53" t="s">
        <v>2005</v>
      </c>
      <c r="D1999" t="s">
        <v>2172</v>
      </c>
      <c r="E1999" t="s">
        <v>235</v>
      </c>
      <c r="F1999">
        <v>10487</v>
      </c>
    </row>
    <row r="2000" spans="1:6" x14ac:dyDescent="0.25">
      <c r="A2000">
        <v>2914406</v>
      </c>
      <c r="B2000" t="s">
        <v>687</v>
      </c>
      <c r="C2000" s="53" t="s">
        <v>2005</v>
      </c>
      <c r="D2000" t="s">
        <v>2173</v>
      </c>
      <c r="E2000" t="s">
        <v>227</v>
      </c>
      <c r="F2000">
        <v>25006</v>
      </c>
    </row>
    <row r="2001" spans="1:6" x14ac:dyDescent="0.25">
      <c r="A2001">
        <v>2914505</v>
      </c>
      <c r="B2001" t="s">
        <v>687</v>
      </c>
      <c r="C2001" s="53" t="s">
        <v>2005</v>
      </c>
      <c r="D2001" t="s">
        <v>2174</v>
      </c>
      <c r="E2001" t="s">
        <v>227</v>
      </c>
      <c r="F2001">
        <v>29950</v>
      </c>
    </row>
    <row r="2002" spans="1:6" x14ac:dyDescent="0.25">
      <c r="A2002">
        <v>2914604</v>
      </c>
      <c r="B2002" t="s">
        <v>687</v>
      </c>
      <c r="C2002" s="53" t="s">
        <v>2005</v>
      </c>
      <c r="D2002" t="s">
        <v>2175</v>
      </c>
      <c r="E2002" t="s">
        <v>233</v>
      </c>
      <c r="F2002">
        <v>73380</v>
      </c>
    </row>
    <row r="2003" spans="1:6" x14ac:dyDescent="0.25">
      <c r="A2003">
        <v>2914653</v>
      </c>
      <c r="B2003" t="s">
        <v>687</v>
      </c>
      <c r="C2003" s="53" t="s">
        <v>2005</v>
      </c>
      <c r="D2003" t="s">
        <v>2176</v>
      </c>
      <c r="E2003" t="s">
        <v>227</v>
      </c>
      <c r="F2003">
        <v>31055</v>
      </c>
    </row>
    <row r="2004" spans="1:6" x14ac:dyDescent="0.25">
      <c r="A2004">
        <v>2914703</v>
      </c>
      <c r="B2004" t="s">
        <v>687</v>
      </c>
      <c r="C2004" s="53" t="s">
        <v>2005</v>
      </c>
      <c r="D2004" t="s">
        <v>2177</v>
      </c>
      <c r="E2004" t="s">
        <v>233</v>
      </c>
      <c r="F2004">
        <v>66310</v>
      </c>
    </row>
    <row r="2005" spans="1:6" x14ac:dyDescent="0.25">
      <c r="A2005">
        <v>2914802</v>
      </c>
      <c r="B2005" t="s">
        <v>687</v>
      </c>
      <c r="C2005" s="53" t="s">
        <v>2005</v>
      </c>
      <c r="D2005" t="s">
        <v>2178</v>
      </c>
      <c r="E2005" t="s">
        <v>229</v>
      </c>
      <c r="F2005">
        <v>219680</v>
      </c>
    </row>
    <row r="2006" spans="1:6" x14ac:dyDescent="0.25">
      <c r="A2006">
        <v>2914901</v>
      </c>
      <c r="B2006" t="s">
        <v>687</v>
      </c>
      <c r="C2006" s="53" t="s">
        <v>2005</v>
      </c>
      <c r="D2006" t="s">
        <v>2179</v>
      </c>
      <c r="E2006" t="s">
        <v>227</v>
      </c>
      <c r="F2006">
        <v>27619</v>
      </c>
    </row>
    <row r="2007" spans="1:6" x14ac:dyDescent="0.25">
      <c r="A2007">
        <v>2915007</v>
      </c>
      <c r="B2007" t="s">
        <v>687</v>
      </c>
      <c r="C2007" s="53" t="s">
        <v>2005</v>
      </c>
      <c r="D2007" t="s">
        <v>2180</v>
      </c>
      <c r="E2007" t="s">
        <v>235</v>
      </c>
      <c r="F2007">
        <v>16446</v>
      </c>
    </row>
    <row r="2008" spans="1:6" x14ac:dyDescent="0.25">
      <c r="A2008">
        <v>2915106</v>
      </c>
      <c r="B2008" t="s">
        <v>687</v>
      </c>
      <c r="C2008" s="53" t="s">
        <v>2005</v>
      </c>
      <c r="D2008" t="s">
        <v>2181</v>
      </c>
      <c r="E2008" t="s">
        <v>235</v>
      </c>
      <c r="F2008">
        <v>13359</v>
      </c>
    </row>
    <row r="2009" spans="1:6" x14ac:dyDescent="0.25">
      <c r="A2009">
        <v>2915205</v>
      </c>
      <c r="B2009" t="s">
        <v>687</v>
      </c>
      <c r="C2009" s="53" t="s">
        <v>2005</v>
      </c>
      <c r="D2009" t="s">
        <v>2182</v>
      </c>
      <c r="E2009" t="s">
        <v>235</v>
      </c>
      <c r="F2009">
        <v>15767</v>
      </c>
    </row>
    <row r="2010" spans="1:6" x14ac:dyDescent="0.25">
      <c r="A2010">
        <v>2915304</v>
      </c>
      <c r="B2010" t="s">
        <v>687</v>
      </c>
      <c r="C2010" s="53" t="s">
        <v>2005</v>
      </c>
      <c r="D2010" t="s">
        <v>2183</v>
      </c>
      <c r="E2010" t="s">
        <v>231</v>
      </c>
      <c r="F2010">
        <v>7351</v>
      </c>
    </row>
    <row r="2011" spans="1:6" x14ac:dyDescent="0.25">
      <c r="A2011">
        <v>2915353</v>
      </c>
      <c r="B2011" t="s">
        <v>687</v>
      </c>
      <c r="C2011" s="53" t="s">
        <v>2005</v>
      </c>
      <c r="D2011" t="s">
        <v>2184</v>
      </c>
      <c r="E2011" t="s">
        <v>235</v>
      </c>
      <c r="F2011">
        <v>14667</v>
      </c>
    </row>
    <row r="2012" spans="1:6" x14ac:dyDescent="0.25">
      <c r="A2012">
        <v>2915403</v>
      </c>
      <c r="B2012" t="s">
        <v>687</v>
      </c>
      <c r="C2012" s="53" t="s">
        <v>2005</v>
      </c>
      <c r="D2012" t="s">
        <v>2185</v>
      </c>
      <c r="E2012" t="s">
        <v>231</v>
      </c>
      <c r="F2012">
        <v>7353</v>
      </c>
    </row>
    <row r="2013" spans="1:6" x14ac:dyDescent="0.25">
      <c r="A2013">
        <v>2915502</v>
      </c>
      <c r="B2013" t="s">
        <v>687</v>
      </c>
      <c r="C2013" s="53" t="s">
        <v>2005</v>
      </c>
      <c r="D2013" t="s">
        <v>2186</v>
      </c>
      <c r="E2013" t="s">
        <v>227</v>
      </c>
      <c r="F2013">
        <v>21754</v>
      </c>
    </row>
    <row r="2014" spans="1:6" x14ac:dyDescent="0.25">
      <c r="A2014">
        <v>2915601</v>
      </c>
      <c r="B2014" t="s">
        <v>687</v>
      </c>
      <c r="C2014" s="53" t="s">
        <v>2005</v>
      </c>
      <c r="D2014" t="s">
        <v>2187</v>
      </c>
      <c r="E2014" t="s">
        <v>233</v>
      </c>
      <c r="F2014">
        <v>67249</v>
      </c>
    </row>
    <row r="2015" spans="1:6" x14ac:dyDescent="0.25">
      <c r="A2015">
        <v>2915700</v>
      </c>
      <c r="B2015" t="s">
        <v>687</v>
      </c>
      <c r="C2015" s="53" t="s">
        <v>2005</v>
      </c>
      <c r="D2015" t="s">
        <v>2188</v>
      </c>
      <c r="E2015" t="s">
        <v>231</v>
      </c>
      <c r="F2015">
        <v>8514</v>
      </c>
    </row>
    <row r="2016" spans="1:6" x14ac:dyDescent="0.25">
      <c r="A2016">
        <v>2915809</v>
      </c>
      <c r="B2016" t="s">
        <v>687</v>
      </c>
      <c r="C2016" s="53" t="s">
        <v>2005</v>
      </c>
      <c r="D2016" t="s">
        <v>1751</v>
      </c>
      <c r="E2016" t="s">
        <v>227</v>
      </c>
      <c r="F2016">
        <v>23327</v>
      </c>
    </row>
    <row r="2017" spans="1:6" x14ac:dyDescent="0.25">
      <c r="A2017">
        <v>2915908</v>
      </c>
      <c r="B2017" t="s">
        <v>687</v>
      </c>
      <c r="C2017" s="53" t="s">
        <v>2005</v>
      </c>
      <c r="D2017" t="s">
        <v>2189</v>
      </c>
      <c r="E2017" t="s">
        <v>231</v>
      </c>
      <c r="F2017">
        <v>8034</v>
      </c>
    </row>
    <row r="2018" spans="1:6" x14ac:dyDescent="0.25">
      <c r="A2018">
        <v>2916005</v>
      </c>
      <c r="B2018" t="s">
        <v>687</v>
      </c>
      <c r="C2018" s="53" t="s">
        <v>2005</v>
      </c>
      <c r="D2018" t="s">
        <v>2190</v>
      </c>
      <c r="E2018" t="s">
        <v>227</v>
      </c>
      <c r="F2018">
        <v>20611</v>
      </c>
    </row>
    <row r="2019" spans="1:6" x14ac:dyDescent="0.25">
      <c r="A2019">
        <v>2916104</v>
      </c>
      <c r="B2019" t="s">
        <v>687</v>
      </c>
      <c r="C2019" s="53" t="s">
        <v>2005</v>
      </c>
      <c r="D2019" t="s">
        <v>2191</v>
      </c>
      <c r="E2019" t="s">
        <v>227</v>
      </c>
      <c r="F2019">
        <v>22615</v>
      </c>
    </row>
    <row r="2020" spans="1:6" x14ac:dyDescent="0.25">
      <c r="A2020">
        <v>2916203</v>
      </c>
      <c r="B2020" t="s">
        <v>687</v>
      </c>
      <c r="C2020" s="53" t="s">
        <v>2005</v>
      </c>
      <c r="D2020" t="s">
        <v>2192</v>
      </c>
      <c r="E2020" t="s">
        <v>235</v>
      </c>
      <c r="F2020">
        <v>10228</v>
      </c>
    </row>
    <row r="2021" spans="1:6" x14ac:dyDescent="0.25">
      <c r="A2021">
        <v>2916302</v>
      </c>
      <c r="B2021" t="s">
        <v>687</v>
      </c>
      <c r="C2021" s="53" t="s">
        <v>2005</v>
      </c>
      <c r="D2021" t="s">
        <v>2193</v>
      </c>
      <c r="E2021" t="s">
        <v>235</v>
      </c>
      <c r="F2021">
        <v>10882</v>
      </c>
    </row>
    <row r="2022" spans="1:6" x14ac:dyDescent="0.25">
      <c r="A2022">
        <v>2916401</v>
      </c>
      <c r="B2022" t="s">
        <v>687</v>
      </c>
      <c r="C2022" s="53" t="s">
        <v>2005</v>
      </c>
      <c r="D2022" t="s">
        <v>2194</v>
      </c>
      <c r="E2022" t="s">
        <v>233</v>
      </c>
      <c r="F2022">
        <v>76184</v>
      </c>
    </row>
    <row r="2023" spans="1:6" x14ac:dyDescent="0.25">
      <c r="A2023">
        <v>2916500</v>
      </c>
      <c r="B2023" t="s">
        <v>687</v>
      </c>
      <c r="C2023" s="53" t="s">
        <v>2005</v>
      </c>
      <c r="D2023" t="s">
        <v>2195</v>
      </c>
      <c r="E2023" t="s">
        <v>227</v>
      </c>
      <c r="F2023">
        <v>35987</v>
      </c>
    </row>
    <row r="2024" spans="1:6" x14ac:dyDescent="0.25">
      <c r="A2024">
        <v>2916609</v>
      </c>
      <c r="B2024" t="s">
        <v>687</v>
      </c>
      <c r="C2024" s="53" t="s">
        <v>2005</v>
      </c>
      <c r="D2024" t="s">
        <v>2196</v>
      </c>
      <c r="E2024" t="s">
        <v>235</v>
      </c>
      <c r="F2024">
        <v>10800</v>
      </c>
    </row>
    <row r="2025" spans="1:6" x14ac:dyDescent="0.25">
      <c r="A2025">
        <v>2916708</v>
      </c>
      <c r="B2025" t="s">
        <v>687</v>
      </c>
      <c r="C2025" s="53" t="s">
        <v>2005</v>
      </c>
      <c r="D2025" t="s">
        <v>2197</v>
      </c>
      <c r="E2025" t="s">
        <v>231</v>
      </c>
      <c r="F2025">
        <v>8519</v>
      </c>
    </row>
    <row r="2026" spans="1:6" x14ac:dyDescent="0.25">
      <c r="A2026">
        <v>2916807</v>
      </c>
      <c r="B2026" t="s">
        <v>687</v>
      </c>
      <c r="C2026" s="53" t="s">
        <v>2005</v>
      </c>
      <c r="D2026" t="s">
        <v>2198</v>
      </c>
      <c r="E2026" t="s">
        <v>227</v>
      </c>
      <c r="F2026">
        <v>20091</v>
      </c>
    </row>
    <row r="2027" spans="1:6" x14ac:dyDescent="0.25">
      <c r="A2027">
        <v>2916856</v>
      </c>
      <c r="B2027" t="s">
        <v>687</v>
      </c>
      <c r="C2027" s="53" t="s">
        <v>2005</v>
      </c>
      <c r="D2027" t="s">
        <v>2199</v>
      </c>
      <c r="E2027" t="s">
        <v>235</v>
      </c>
      <c r="F2027">
        <v>14763</v>
      </c>
    </row>
    <row r="2028" spans="1:6" x14ac:dyDescent="0.25">
      <c r="A2028">
        <v>2916906</v>
      </c>
      <c r="B2028" t="s">
        <v>687</v>
      </c>
      <c r="C2028" s="53" t="s">
        <v>2005</v>
      </c>
      <c r="D2028" t="s">
        <v>2200</v>
      </c>
      <c r="E2028" t="s">
        <v>235</v>
      </c>
      <c r="F2028">
        <v>13307</v>
      </c>
    </row>
    <row r="2029" spans="1:6" x14ac:dyDescent="0.25">
      <c r="A2029">
        <v>2917003</v>
      </c>
      <c r="B2029" t="s">
        <v>687</v>
      </c>
      <c r="C2029" s="53" t="s">
        <v>2005</v>
      </c>
      <c r="D2029" t="s">
        <v>2201</v>
      </c>
      <c r="E2029" t="s">
        <v>227</v>
      </c>
      <c r="F2029">
        <v>38492</v>
      </c>
    </row>
    <row r="2030" spans="1:6" x14ac:dyDescent="0.25">
      <c r="A2030">
        <v>2917102</v>
      </c>
      <c r="B2030" t="s">
        <v>687</v>
      </c>
      <c r="C2030" s="53" t="s">
        <v>2005</v>
      </c>
      <c r="D2030" t="s">
        <v>2202</v>
      </c>
      <c r="E2030" t="s">
        <v>227</v>
      </c>
      <c r="F2030">
        <v>21178</v>
      </c>
    </row>
    <row r="2031" spans="1:6" x14ac:dyDescent="0.25">
      <c r="A2031">
        <v>2917201</v>
      </c>
      <c r="B2031" t="s">
        <v>687</v>
      </c>
      <c r="C2031" s="53" t="s">
        <v>2005</v>
      </c>
      <c r="D2031" t="s">
        <v>2203</v>
      </c>
      <c r="E2031" t="s">
        <v>235</v>
      </c>
      <c r="F2031">
        <v>19406</v>
      </c>
    </row>
    <row r="2032" spans="1:6" x14ac:dyDescent="0.25">
      <c r="A2032">
        <v>2917300</v>
      </c>
      <c r="B2032" t="s">
        <v>687</v>
      </c>
      <c r="C2032" s="53" t="s">
        <v>2005</v>
      </c>
      <c r="D2032" t="s">
        <v>2204</v>
      </c>
      <c r="E2032" t="s">
        <v>227</v>
      </c>
      <c r="F2032">
        <v>29108</v>
      </c>
    </row>
    <row r="2033" spans="1:6" x14ac:dyDescent="0.25">
      <c r="A2033">
        <v>2917334</v>
      </c>
      <c r="B2033" t="s">
        <v>687</v>
      </c>
      <c r="C2033" s="53" t="s">
        <v>2005</v>
      </c>
      <c r="D2033" t="s">
        <v>2205</v>
      </c>
      <c r="E2033" t="s">
        <v>235</v>
      </c>
      <c r="F2033">
        <v>11331</v>
      </c>
    </row>
    <row r="2034" spans="1:6" x14ac:dyDescent="0.25">
      <c r="A2034">
        <v>2917359</v>
      </c>
      <c r="B2034" t="s">
        <v>687</v>
      </c>
      <c r="C2034" s="53" t="s">
        <v>2005</v>
      </c>
      <c r="D2034" t="s">
        <v>2206</v>
      </c>
      <c r="E2034" t="s">
        <v>231</v>
      </c>
      <c r="F2034">
        <v>9225</v>
      </c>
    </row>
    <row r="2035" spans="1:6" x14ac:dyDescent="0.25">
      <c r="A2035">
        <v>2917409</v>
      </c>
      <c r="B2035" t="s">
        <v>687</v>
      </c>
      <c r="C2035" s="53" t="s">
        <v>2005</v>
      </c>
      <c r="D2035" t="s">
        <v>2207</v>
      </c>
      <c r="E2035" t="s">
        <v>235</v>
      </c>
      <c r="F2035">
        <v>15409</v>
      </c>
    </row>
    <row r="2036" spans="1:6" x14ac:dyDescent="0.25">
      <c r="A2036">
        <v>2917508</v>
      </c>
      <c r="B2036" t="s">
        <v>687</v>
      </c>
      <c r="C2036" s="53" t="s">
        <v>2005</v>
      </c>
      <c r="D2036" t="s">
        <v>2208</v>
      </c>
      <c r="E2036" t="s">
        <v>233</v>
      </c>
      <c r="F2036">
        <v>84811</v>
      </c>
    </row>
    <row r="2037" spans="1:6" x14ac:dyDescent="0.25">
      <c r="A2037">
        <v>2917607</v>
      </c>
      <c r="B2037" t="s">
        <v>687</v>
      </c>
      <c r="C2037" s="53" t="s">
        <v>2005</v>
      </c>
      <c r="D2037" t="s">
        <v>2209</v>
      </c>
      <c r="E2037" t="s">
        <v>233</v>
      </c>
      <c r="F2037">
        <v>55449</v>
      </c>
    </row>
    <row r="2038" spans="1:6" x14ac:dyDescent="0.25">
      <c r="A2038">
        <v>2917706</v>
      </c>
      <c r="B2038" t="s">
        <v>687</v>
      </c>
      <c r="C2038" s="53" t="s">
        <v>2005</v>
      </c>
      <c r="D2038" t="s">
        <v>2210</v>
      </c>
      <c r="E2038" t="s">
        <v>227</v>
      </c>
      <c r="F2038">
        <v>33186</v>
      </c>
    </row>
    <row r="2039" spans="1:6" x14ac:dyDescent="0.25">
      <c r="A2039">
        <v>2917805</v>
      </c>
      <c r="B2039" t="s">
        <v>687</v>
      </c>
      <c r="C2039" s="53" t="s">
        <v>2005</v>
      </c>
      <c r="D2039" t="s">
        <v>2211</v>
      </c>
      <c r="E2039" t="s">
        <v>235</v>
      </c>
      <c r="F2039">
        <v>18647</v>
      </c>
    </row>
    <row r="2040" spans="1:6" x14ac:dyDescent="0.25">
      <c r="A2040">
        <v>2917904</v>
      </c>
      <c r="B2040" t="s">
        <v>687</v>
      </c>
      <c r="C2040" s="53" t="s">
        <v>2005</v>
      </c>
      <c r="D2040" t="s">
        <v>1365</v>
      </c>
      <c r="E2040" t="s">
        <v>235</v>
      </c>
      <c r="F2040">
        <v>11063</v>
      </c>
    </row>
    <row r="2041" spans="1:6" x14ac:dyDescent="0.25">
      <c r="A2041">
        <v>2918001</v>
      </c>
      <c r="B2041" t="s">
        <v>687</v>
      </c>
      <c r="C2041" s="53" t="s">
        <v>2005</v>
      </c>
      <c r="D2041" t="s">
        <v>2212</v>
      </c>
      <c r="E2041" t="s">
        <v>229</v>
      </c>
      <c r="F2041">
        <v>161528</v>
      </c>
    </row>
    <row r="2042" spans="1:6" x14ac:dyDescent="0.25">
      <c r="A2042">
        <v>2918100</v>
      </c>
      <c r="B2042" t="s">
        <v>687</v>
      </c>
      <c r="C2042" s="53" t="s">
        <v>2005</v>
      </c>
      <c r="D2042" t="s">
        <v>2213</v>
      </c>
      <c r="E2042" t="s">
        <v>227</v>
      </c>
      <c r="F2042">
        <v>41100</v>
      </c>
    </row>
    <row r="2043" spans="1:6" x14ac:dyDescent="0.25">
      <c r="A2043">
        <v>2918209</v>
      </c>
      <c r="B2043" t="s">
        <v>687</v>
      </c>
      <c r="C2043" s="53" t="s">
        <v>2005</v>
      </c>
      <c r="D2043" t="s">
        <v>2214</v>
      </c>
      <c r="E2043" t="s">
        <v>235</v>
      </c>
      <c r="F2043">
        <v>15033</v>
      </c>
    </row>
    <row r="2044" spans="1:6" x14ac:dyDescent="0.25">
      <c r="A2044">
        <v>2918308</v>
      </c>
      <c r="B2044" t="s">
        <v>687</v>
      </c>
      <c r="C2044" s="53" t="s">
        <v>2005</v>
      </c>
      <c r="D2044" t="s">
        <v>2215</v>
      </c>
      <c r="E2044" t="s">
        <v>235</v>
      </c>
      <c r="F2044">
        <v>13300</v>
      </c>
    </row>
    <row r="2045" spans="1:6" x14ac:dyDescent="0.25">
      <c r="A2045">
        <v>2918357</v>
      </c>
      <c r="B2045" t="s">
        <v>687</v>
      </c>
      <c r="C2045" s="53" t="s">
        <v>2005</v>
      </c>
      <c r="D2045" t="s">
        <v>2216</v>
      </c>
      <c r="E2045" t="s">
        <v>227</v>
      </c>
      <c r="F2045">
        <v>25141</v>
      </c>
    </row>
    <row r="2046" spans="1:6" x14ac:dyDescent="0.25">
      <c r="A2046">
        <v>2918407</v>
      </c>
      <c r="B2046" t="s">
        <v>687</v>
      </c>
      <c r="C2046" s="53" t="s">
        <v>2005</v>
      </c>
      <c r="D2046" t="s">
        <v>2217</v>
      </c>
      <c r="E2046" t="s">
        <v>229</v>
      </c>
      <c r="F2046">
        <v>218324</v>
      </c>
    </row>
    <row r="2047" spans="1:6" x14ac:dyDescent="0.25">
      <c r="A2047">
        <v>2918456</v>
      </c>
      <c r="B2047" t="s">
        <v>687</v>
      </c>
      <c r="C2047" s="53" t="s">
        <v>2005</v>
      </c>
      <c r="D2047" t="s">
        <v>2218</v>
      </c>
      <c r="E2047" t="s">
        <v>235</v>
      </c>
      <c r="F2047">
        <v>10148</v>
      </c>
    </row>
    <row r="2048" spans="1:6" x14ac:dyDescent="0.25">
      <c r="A2048">
        <v>2918506</v>
      </c>
      <c r="B2048" t="s">
        <v>687</v>
      </c>
      <c r="C2048" s="53" t="s">
        <v>2005</v>
      </c>
      <c r="D2048" t="s">
        <v>2219</v>
      </c>
      <c r="E2048" t="s">
        <v>235</v>
      </c>
      <c r="F2048">
        <v>15841</v>
      </c>
    </row>
    <row r="2049" spans="1:6" x14ac:dyDescent="0.25">
      <c r="A2049">
        <v>2918555</v>
      </c>
      <c r="B2049" t="s">
        <v>687</v>
      </c>
      <c r="C2049" s="53" t="s">
        <v>2005</v>
      </c>
      <c r="D2049" t="s">
        <v>2220</v>
      </c>
      <c r="E2049" t="s">
        <v>231</v>
      </c>
      <c r="F2049">
        <v>6378</v>
      </c>
    </row>
    <row r="2050" spans="1:6" x14ac:dyDescent="0.25">
      <c r="A2050">
        <v>2918605</v>
      </c>
      <c r="B2050" t="s">
        <v>687</v>
      </c>
      <c r="C2050" s="53" t="s">
        <v>2005</v>
      </c>
      <c r="D2050" t="s">
        <v>2221</v>
      </c>
      <c r="E2050" t="s">
        <v>231</v>
      </c>
      <c r="F2050">
        <v>7229</v>
      </c>
    </row>
    <row r="2051" spans="1:6" x14ac:dyDescent="0.25">
      <c r="A2051">
        <v>2918704</v>
      </c>
      <c r="B2051" t="s">
        <v>687</v>
      </c>
      <c r="C2051" s="53" t="s">
        <v>2005</v>
      </c>
      <c r="D2051" t="s">
        <v>2222</v>
      </c>
      <c r="E2051" t="s">
        <v>251</v>
      </c>
      <c r="F2051">
        <v>4020</v>
      </c>
    </row>
    <row r="2052" spans="1:6" x14ac:dyDescent="0.25">
      <c r="A2052">
        <v>2918753</v>
      </c>
      <c r="B2052" t="s">
        <v>687</v>
      </c>
      <c r="C2052" s="53" t="s">
        <v>2005</v>
      </c>
      <c r="D2052" t="s">
        <v>2223</v>
      </c>
      <c r="E2052" t="s">
        <v>235</v>
      </c>
      <c r="F2052">
        <v>15801</v>
      </c>
    </row>
    <row r="2053" spans="1:6" x14ac:dyDescent="0.25">
      <c r="A2053">
        <v>2918803</v>
      </c>
      <c r="B2053" t="s">
        <v>687</v>
      </c>
      <c r="C2053" s="53" t="s">
        <v>2005</v>
      </c>
      <c r="D2053" t="s">
        <v>2224</v>
      </c>
      <c r="E2053" t="s">
        <v>227</v>
      </c>
      <c r="F2053">
        <v>23904</v>
      </c>
    </row>
    <row r="2054" spans="1:6" x14ac:dyDescent="0.25">
      <c r="A2054">
        <v>2918902</v>
      </c>
      <c r="B2054" t="s">
        <v>687</v>
      </c>
      <c r="C2054" s="53" t="s">
        <v>2005</v>
      </c>
      <c r="D2054" t="s">
        <v>2225</v>
      </c>
      <c r="E2054" t="s">
        <v>251</v>
      </c>
      <c r="F2054">
        <v>4022</v>
      </c>
    </row>
    <row r="2055" spans="1:6" x14ac:dyDescent="0.25">
      <c r="A2055">
        <v>2919009</v>
      </c>
      <c r="B2055" t="s">
        <v>687</v>
      </c>
      <c r="C2055" s="53" t="s">
        <v>2005</v>
      </c>
      <c r="D2055" t="s">
        <v>2226</v>
      </c>
      <c r="E2055" t="s">
        <v>251</v>
      </c>
      <c r="F2055">
        <v>3974</v>
      </c>
    </row>
    <row r="2056" spans="1:6" x14ac:dyDescent="0.25">
      <c r="A2056">
        <v>2919058</v>
      </c>
      <c r="B2056" t="s">
        <v>687</v>
      </c>
      <c r="C2056" s="53" t="s">
        <v>2005</v>
      </c>
      <c r="D2056" t="s">
        <v>2227</v>
      </c>
      <c r="E2056" t="s">
        <v>231</v>
      </c>
      <c r="F2056">
        <v>8836</v>
      </c>
    </row>
    <row r="2057" spans="1:6" x14ac:dyDescent="0.25">
      <c r="A2057">
        <v>2919108</v>
      </c>
      <c r="B2057" t="s">
        <v>687</v>
      </c>
      <c r="C2057" s="53" t="s">
        <v>2005</v>
      </c>
      <c r="D2057" t="s">
        <v>2228</v>
      </c>
      <c r="E2057" t="s">
        <v>231</v>
      </c>
      <c r="F2057">
        <v>9442</v>
      </c>
    </row>
    <row r="2058" spans="1:6" x14ac:dyDescent="0.25">
      <c r="A2058">
        <v>2919157</v>
      </c>
      <c r="B2058" t="s">
        <v>687</v>
      </c>
      <c r="C2058" s="53" t="s">
        <v>2005</v>
      </c>
      <c r="D2058" t="s">
        <v>2229</v>
      </c>
      <c r="E2058" t="s">
        <v>227</v>
      </c>
      <c r="F2058">
        <v>27521</v>
      </c>
    </row>
    <row r="2059" spans="1:6" x14ac:dyDescent="0.25">
      <c r="A2059">
        <v>2919207</v>
      </c>
      <c r="B2059" t="s">
        <v>687</v>
      </c>
      <c r="C2059" s="53" t="s">
        <v>2005</v>
      </c>
      <c r="D2059" t="s">
        <v>2230</v>
      </c>
      <c r="E2059" t="s">
        <v>229</v>
      </c>
      <c r="F2059">
        <v>191436</v>
      </c>
    </row>
    <row r="2060" spans="1:6" x14ac:dyDescent="0.25">
      <c r="A2060">
        <v>2919306</v>
      </c>
      <c r="B2060" t="s">
        <v>687</v>
      </c>
      <c r="C2060" s="53" t="s">
        <v>2005</v>
      </c>
      <c r="D2060" t="s">
        <v>2231</v>
      </c>
      <c r="E2060" t="s">
        <v>235</v>
      </c>
      <c r="F2060">
        <v>11445</v>
      </c>
    </row>
    <row r="2061" spans="1:6" x14ac:dyDescent="0.25">
      <c r="A2061">
        <v>2919405</v>
      </c>
      <c r="B2061" t="s">
        <v>687</v>
      </c>
      <c r="C2061" s="53" t="s">
        <v>2005</v>
      </c>
      <c r="D2061" t="s">
        <v>2232</v>
      </c>
      <c r="E2061" t="s">
        <v>235</v>
      </c>
      <c r="F2061">
        <v>12966</v>
      </c>
    </row>
    <row r="2062" spans="1:6" x14ac:dyDescent="0.25">
      <c r="A2062">
        <v>2919504</v>
      </c>
      <c r="B2062" t="s">
        <v>687</v>
      </c>
      <c r="C2062" s="53" t="s">
        <v>2005</v>
      </c>
      <c r="D2062" t="s">
        <v>2233</v>
      </c>
      <c r="E2062" t="s">
        <v>227</v>
      </c>
      <c r="F2062">
        <v>46035</v>
      </c>
    </row>
    <row r="2063" spans="1:6" x14ac:dyDescent="0.25">
      <c r="A2063">
        <v>2919553</v>
      </c>
      <c r="B2063" t="s">
        <v>687</v>
      </c>
      <c r="C2063" s="53" t="s">
        <v>2005</v>
      </c>
      <c r="D2063" t="s">
        <v>2234</v>
      </c>
      <c r="E2063" t="s">
        <v>233</v>
      </c>
      <c r="F2063">
        <v>79162</v>
      </c>
    </row>
    <row r="2064" spans="1:6" x14ac:dyDescent="0.25">
      <c r="A2064">
        <v>2919603</v>
      </c>
      <c r="B2064" t="s">
        <v>687</v>
      </c>
      <c r="C2064" s="53" t="s">
        <v>2005</v>
      </c>
      <c r="D2064" t="s">
        <v>2235</v>
      </c>
      <c r="E2064" t="s">
        <v>235</v>
      </c>
      <c r="F2064">
        <v>11837</v>
      </c>
    </row>
    <row r="2065" spans="1:6" x14ac:dyDescent="0.25">
      <c r="A2065">
        <v>2919702</v>
      </c>
      <c r="B2065" t="s">
        <v>687</v>
      </c>
      <c r="C2065" s="53" t="s">
        <v>2005</v>
      </c>
      <c r="D2065" t="s">
        <v>2236</v>
      </c>
      <c r="E2065" t="s">
        <v>235</v>
      </c>
      <c r="F2065">
        <v>18786</v>
      </c>
    </row>
    <row r="2066" spans="1:6" x14ac:dyDescent="0.25">
      <c r="A2066">
        <v>2919801</v>
      </c>
      <c r="B2066" t="s">
        <v>687</v>
      </c>
      <c r="C2066" s="53" t="s">
        <v>2005</v>
      </c>
      <c r="D2066" t="s">
        <v>2237</v>
      </c>
      <c r="E2066" t="s">
        <v>233</v>
      </c>
      <c r="F2066">
        <v>50262</v>
      </c>
    </row>
    <row r="2067" spans="1:6" x14ac:dyDescent="0.25">
      <c r="A2067">
        <v>2919900</v>
      </c>
      <c r="B2067" t="s">
        <v>687</v>
      </c>
      <c r="C2067" s="53" t="s">
        <v>2005</v>
      </c>
      <c r="D2067" t="s">
        <v>2238</v>
      </c>
      <c r="E2067" t="s">
        <v>231</v>
      </c>
      <c r="F2067">
        <v>8365</v>
      </c>
    </row>
    <row r="2068" spans="1:6" x14ac:dyDescent="0.25">
      <c r="A2068">
        <v>2919926</v>
      </c>
      <c r="B2068" t="s">
        <v>687</v>
      </c>
      <c r="C2068" s="53" t="s">
        <v>2005</v>
      </c>
      <c r="D2068" t="s">
        <v>2239</v>
      </c>
      <c r="E2068" t="s">
        <v>227</v>
      </c>
      <c r="F2068">
        <v>20348</v>
      </c>
    </row>
    <row r="2069" spans="1:6" x14ac:dyDescent="0.25">
      <c r="A2069">
        <v>2919959</v>
      </c>
      <c r="B2069" t="s">
        <v>687</v>
      </c>
      <c r="C2069" s="53" t="s">
        <v>2005</v>
      </c>
      <c r="D2069" t="s">
        <v>2240</v>
      </c>
      <c r="E2069" t="s">
        <v>231</v>
      </c>
      <c r="F2069">
        <v>5174</v>
      </c>
    </row>
    <row r="2070" spans="1:6" x14ac:dyDescent="0.25">
      <c r="A2070">
        <v>2920007</v>
      </c>
      <c r="B2070" t="s">
        <v>687</v>
      </c>
      <c r="C2070" s="53" t="s">
        <v>2005</v>
      </c>
      <c r="D2070" t="s">
        <v>2241</v>
      </c>
      <c r="E2070" t="s">
        <v>235</v>
      </c>
      <c r="F2070">
        <v>10082</v>
      </c>
    </row>
    <row r="2071" spans="1:6" x14ac:dyDescent="0.25">
      <c r="A2071">
        <v>2920106</v>
      </c>
      <c r="B2071" t="s">
        <v>687</v>
      </c>
      <c r="C2071" s="53" t="s">
        <v>2005</v>
      </c>
      <c r="D2071" t="s">
        <v>2242</v>
      </c>
      <c r="E2071" t="s">
        <v>227</v>
      </c>
      <c r="F2071">
        <v>20097</v>
      </c>
    </row>
    <row r="2072" spans="1:6" x14ac:dyDescent="0.25">
      <c r="A2072">
        <v>2920205</v>
      </c>
      <c r="B2072" t="s">
        <v>687</v>
      </c>
      <c r="C2072" s="53" t="s">
        <v>2005</v>
      </c>
      <c r="D2072" t="s">
        <v>2243</v>
      </c>
      <c r="E2072" t="s">
        <v>235</v>
      </c>
      <c r="F2072">
        <v>17455</v>
      </c>
    </row>
    <row r="2073" spans="1:6" x14ac:dyDescent="0.25">
      <c r="A2073">
        <v>2920304</v>
      </c>
      <c r="B2073" t="s">
        <v>687</v>
      </c>
      <c r="C2073" s="53" t="s">
        <v>2005</v>
      </c>
      <c r="D2073" t="s">
        <v>2244</v>
      </c>
      <c r="E2073" t="s">
        <v>231</v>
      </c>
      <c r="F2073">
        <v>8896</v>
      </c>
    </row>
    <row r="2074" spans="1:6" x14ac:dyDescent="0.25">
      <c r="A2074">
        <v>2920403</v>
      </c>
      <c r="B2074" t="s">
        <v>687</v>
      </c>
      <c r="C2074" s="53" t="s">
        <v>2005</v>
      </c>
      <c r="D2074" t="s">
        <v>2245</v>
      </c>
      <c r="E2074" t="s">
        <v>235</v>
      </c>
      <c r="F2074">
        <v>14488</v>
      </c>
    </row>
    <row r="2075" spans="1:6" x14ac:dyDescent="0.25">
      <c r="A2075">
        <v>2920452</v>
      </c>
      <c r="B2075" t="s">
        <v>687</v>
      </c>
      <c r="C2075" s="53" t="s">
        <v>2005</v>
      </c>
      <c r="D2075" t="s">
        <v>2246</v>
      </c>
      <c r="E2075" t="s">
        <v>235</v>
      </c>
      <c r="F2075">
        <v>13761</v>
      </c>
    </row>
    <row r="2076" spans="1:6" x14ac:dyDescent="0.25">
      <c r="A2076">
        <v>2920502</v>
      </c>
      <c r="B2076" t="s">
        <v>687</v>
      </c>
      <c r="C2076" s="53" t="s">
        <v>2005</v>
      </c>
      <c r="D2076" t="s">
        <v>2247</v>
      </c>
      <c r="E2076" t="s">
        <v>227</v>
      </c>
      <c r="F2076">
        <v>23751</v>
      </c>
    </row>
    <row r="2077" spans="1:6" x14ac:dyDescent="0.25">
      <c r="A2077">
        <v>2920601</v>
      </c>
      <c r="B2077" t="s">
        <v>687</v>
      </c>
      <c r="C2077" s="53" t="s">
        <v>2005</v>
      </c>
      <c r="D2077" t="s">
        <v>2248</v>
      </c>
      <c r="E2077" t="s">
        <v>227</v>
      </c>
      <c r="F2077">
        <v>46106</v>
      </c>
    </row>
    <row r="2078" spans="1:6" x14ac:dyDescent="0.25">
      <c r="A2078">
        <v>2920700</v>
      </c>
      <c r="B2078" t="s">
        <v>687</v>
      </c>
      <c r="C2078" s="53" t="s">
        <v>2005</v>
      </c>
      <c r="D2078" t="s">
        <v>2249</v>
      </c>
      <c r="E2078" t="s">
        <v>227</v>
      </c>
      <c r="F2078">
        <v>21175</v>
      </c>
    </row>
    <row r="2079" spans="1:6" x14ac:dyDescent="0.25">
      <c r="A2079">
        <v>2920809</v>
      </c>
      <c r="B2079" t="s">
        <v>687</v>
      </c>
      <c r="C2079" s="53" t="s">
        <v>2005</v>
      </c>
      <c r="D2079" t="s">
        <v>2250</v>
      </c>
      <c r="E2079" t="s">
        <v>235</v>
      </c>
      <c r="F2079">
        <v>10951</v>
      </c>
    </row>
    <row r="2080" spans="1:6" x14ac:dyDescent="0.25">
      <c r="A2080">
        <v>2920908</v>
      </c>
      <c r="B2080" t="s">
        <v>687</v>
      </c>
      <c r="C2080" s="53" t="s">
        <v>2005</v>
      </c>
      <c r="D2080" t="s">
        <v>2251</v>
      </c>
      <c r="E2080" t="s">
        <v>235</v>
      </c>
      <c r="F2080">
        <v>14877</v>
      </c>
    </row>
    <row r="2081" spans="1:6" x14ac:dyDescent="0.25">
      <c r="A2081">
        <v>2921005</v>
      </c>
      <c r="B2081" t="s">
        <v>687</v>
      </c>
      <c r="C2081" s="53" t="s">
        <v>2005</v>
      </c>
      <c r="D2081" t="s">
        <v>2252</v>
      </c>
      <c r="E2081" t="s">
        <v>227</v>
      </c>
      <c r="F2081">
        <v>45813</v>
      </c>
    </row>
    <row r="2082" spans="1:6" x14ac:dyDescent="0.25">
      <c r="A2082">
        <v>2921054</v>
      </c>
      <c r="B2082" t="s">
        <v>687</v>
      </c>
      <c r="C2082" s="53" t="s">
        <v>2005</v>
      </c>
      <c r="D2082" t="s">
        <v>2253</v>
      </c>
      <c r="E2082" t="s">
        <v>235</v>
      </c>
      <c r="F2082">
        <v>12314</v>
      </c>
    </row>
    <row r="2083" spans="1:6" x14ac:dyDescent="0.25">
      <c r="A2083">
        <v>2921104</v>
      </c>
      <c r="B2083" t="s">
        <v>687</v>
      </c>
      <c r="C2083" s="53" t="s">
        <v>2005</v>
      </c>
      <c r="D2083" t="s">
        <v>2254</v>
      </c>
      <c r="E2083" t="s">
        <v>227</v>
      </c>
      <c r="F2083">
        <v>23478</v>
      </c>
    </row>
    <row r="2084" spans="1:6" x14ac:dyDescent="0.25">
      <c r="A2084">
        <v>2921203</v>
      </c>
      <c r="B2084" t="s">
        <v>687</v>
      </c>
      <c r="C2084" s="53" t="s">
        <v>2005</v>
      </c>
      <c r="D2084" t="s">
        <v>2255</v>
      </c>
      <c r="E2084" t="s">
        <v>227</v>
      </c>
      <c r="F2084">
        <v>27536</v>
      </c>
    </row>
    <row r="2085" spans="1:6" x14ac:dyDescent="0.25">
      <c r="A2085">
        <v>2921302</v>
      </c>
      <c r="B2085" t="s">
        <v>687</v>
      </c>
      <c r="C2085" s="53" t="s">
        <v>2005</v>
      </c>
      <c r="D2085" t="s">
        <v>1237</v>
      </c>
      <c r="E2085" t="s">
        <v>235</v>
      </c>
      <c r="F2085">
        <v>11659</v>
      </c>
    </row>
    <row r="2086" spans="1:6" x14ac:dyDescent="0.25">
      <c r="A2086">
        <v>2921401</v>
      </c>
      <c r="B2086" t="s">
        <v>687</v>
      </c>
      <c r="C2086" s="53" t="s">
        <v>2005</v>
      </c>
      <c r="D2086" t="s">
        <v>2256</v>
      </c>
      <c r="E2086" t="s">
        <v>235</v>
      </c>
      <c r="F2086">
        <v>18039</v>
      </c>
    </row>
    <row r="2087" spans="1:6" x14ac:dyDescent="0.25">
      <c r="A2087">
        <v>2921450</v>
      </c>
      <c r="B2087" t="s">
        <v>687</v>
      </c>
      <c r="C2087" s="53" t="s">
        <v>2005</v>
      </c>
      <c r="D2087" t="s">
        <v>2257</v>
      </c>
      <c r="E2087" t="s">
        <v>231</v>
      </c>
      <c r="F2087">
        <v>9902</v>
      </c>
    </row>
    <row r="2088" spans="1:6" x14ac:dyDescent="0.25">
      <c r="A2088">
        <v>2921500</v>
      </c>
      <c r="B2088" t="s">
        <v>687</v>
      </c>
      <c r="C2088" s="53" t="s">
        <v>2005</v>
      </c>
      <c r="D2088" t="s">
        <v>2258</v>
      </c>
      <c r="E2088" t="s">
        <v>233</v>
      </c>
      <c r="F2088">
        <v>54733</v>
      </c>
    </row>
    <row r="2089" spans="1:6" x14ac:dyDescent="0.25">
      <c r="A2089">
        <v>2921609</v>
      </c>
      <c r="B2089" t="s">
        <v>687</v>
      </c>
      <c r="C2089" s="53" t="s">
        <v>2005</v>
      </c>
      <c r="D2089" t="s">
        <v>2259</v>
      </c>
      <c r="E2089" t="s">
        <v>231</v>
      </c>
      <c r="F2089">
        <v>8967</v>
      </c>
    </row>
    <row r="2090" spans="1:6" x14ac:dyDescent="0.25">
      <c r="A2090">
        <v>2921708</v>
      </c>
      <c r="B2090" t="s">
        <v>687</v>
      </c>
      <c r="C2090" s="53" t="s">
        <v>2005</v>
      </c>
      <c r="D2090" t="s">
        <v>2260</v>
      </c>
      <c r="E2090" t="s">
        <v>227</v>
      </c>
      <c r="F2090">
        <v>36717</v>
      </c>
    </row>
    <row r="2091" spans="1:6" x14ac:dyDescent="0.25">
      <c r="A2091">
        <v>2921807</v>
      </c>
      <c r="B2091" t="s">
        <v>687</v>
      </c>
      <c r="C2091" s="53" t="s">
        <v>2005</v>
      </c>
      <c r="D2091" t="s">
        <v>2261</v>
      </c>
      <c r="E2091" t="s">
        <v>235</v>
      </c>
      <c r="F2091">
        <v>12477</v>
      </c>
    </row>
    <row r="2092" spans="1:6" x14ac:dyDescent="0.25">
      <c r="A2092">
        <v>2921906</v>
      </c>
      <c r="B2092" t="s">
        <v>687</v>
      </c>
      <c r="C2092" s="53" t="s">
        <v>2005</v>
      </c>
      <c r="D2092" t="s">
        <v>2262</v>
      </c>
      <c r="E2092" t="s">
        <v>235</v>
      </c>
      <c r="F2092">
        <v>10244</v>
      </c>
    </row>
    <row r="2093" spans="1:6" x14ac:dyDescent="0.25">
      <c r="A2093">
        <v>2922003</v>
      </c>
      <c r="B2093" t="s">
        <v>687</v>
      </c>
      <c r="C2093" s="53" t="s">
        <v>2005</v>
      </c>
      <c r="D2093" t="s">
        <v>2263</v>
      </c>
      <c r="E2093" t="s">
        <v>227</v>
      </c>
      <c r="F2093">
        <v>41068</v>
      </c>
    </row>
    <row r="2094" spans="1:6" x14ac:dyDescent="0.25">
      <c r="A2094">
        <v>2922052</v>
      </c>
      <c r="B2094" t="s">
        <v>687</v>
      </c>
      <c r="C2094" s="53" t="s">
        <v>2005</v>
      </c>
      <c r="D2094" t="s">
        <v>2264</v>
      </c>
      <c r="E2094" t="s">
        <v>235</v>
      </c>
      <c r="F2094">
        <v>12200</v>
      </c>
    </row>
    <row r="2095" spans="1:6" x14ac:dyDescent="0.25">
      <c r="A2095">
        <v>2922102</v>
      </c>
      <c r="B2095" t="s">
        <v>687</v>
      </c>
      <c r="C2095" s="53" t="s">
        <v>2005</v>
      </c>
      <c r="D2095" t="s">
        <v>2265</v>
      </c>
      <c r="E2095" t="s">
        <v>227</v>
      </c>
      <c r="F2095">
        <v>27165</v>
      </c>
    </row>
    <row r="2096" spans="1:6" x14ac:dyDescent="0.25">
      <c r="A2096">
        <v>2922201</v>
      </c>
      <c r="B2096" t="s">
        <v>687</v>
      </c>
      <c r="C2096" s="53" t="s">
        <v>2005</v>
      </c>
      <c r="D2096" t="s">
        <v>2266</v>
      </c>
      <c r="E2096" t="s">
        <v>231</v>
      </c>
      <c r="F2096">
        <v>7893</v>
      </c>
    </row>
    <row r="2097" spans="1:6" x14ac:dyDescent="0.25">
      <c r="A2097">
        <v>2922250</v>
      </c>
      <c r="B2097" t="s">
        <v>687</v>
      </c>
      <c r="C2097" s="53" t="s">
        <v>2005</v>
      </c>
      <c r="D2097" t="s">
        <v>2267</v>
      </c>
      <c r="E2097" t="s">
        <v>235</v>
      </c>
      <c r="F2097">
        <v>11495</v>
      </c>
    </row>
    <row r="2098" spans="1:6" x14ac:dyDescent="0.25">
      <c r="A2098">
        <v>2922300</v>
      </c>
      <c r="B2098" t="s">
        <v>687</v>
      </c>
      <c r="C2098" s="53" t="s">
        <v>2005</v>
      </c>
      <c r="D2098" t="s">
        <v>2268</v>
      </c>
      <c r="E2098" t="s">
        <v>227</v>
      </c>
      <c r="F2098">
        <v>30743</v>
      </c>
    </row>
    <row r="2099" spans="1:6" x14ac:dyDescent="0.25">
      <c r="A2099">
        <v>2922409</v>
      </c>
      <c r="B2099" t="s">
        <v>687</v>
      </c>
      <c r="C2099" s="53" t="s">
        <v>2005</v>
      </c>
      <c r="D2099" t="s">
        <v>2269</v>
      </c>
      <c r="E2099" t="s">
        <v>227</v>
      </c>
      <c r="F2099">
        <v>22833</v>
      </c>
    </row>
    <row r="2100" spans="1:6" x14ac:dyDescent="0.25">
      <c r="A2100">
        <v>2922508</v>
      </c>
      <c r="B2100" t="s">
        <v>687</v>
      </c>
      <c r="C2100" s="53" t="s">
        <v>2005</v>
      </c>
      <c r="D2100" t="s">
        <v>630</v>
      </c>
      <c r="E2100" t="s">
        <v>227</v>
      </c>
      <c r="F2100">
        <v>29406</v>
      </c>
    </row>
    <row r="2101" spans="1:6" x14ac:dyDescent="0.25">
      <c r="A2101">
        <v>2922607</v>
      </c>
      <c r="B2101" t="s">
        <v>687</v>
      </c>
      <c r="C2101" s="53" t="s">
        <v>2005</v>
      </c>
      <c r="D2101" t="s">
        <v>2270</v>
      </c>
      <c r="E2101" t="s">
        <v>235</v>
      </c>
      <c r="F2101">
        <v>14188</v>
      </c>
    </row>
    <row r="2102" spans="1:6" x14ac:dyDescent="0.25">
      <c r="A2102">
        <v>2922656</v>
      </c>
      <c r="B2102" t="s">
        <v>687</v>
      </c>
      <c r="C2102" s="53" t="s">
        <v>2005</v>
      </c>
      <c r="D2102" t="s">
        <v>2271</v>
      </c>
      <c r="E2102" t="s">
        <v>235</v>
      </c>
      <c r="F2102">
        <v>13321</v>
      </c>
    </row>
    <row r="2103" spans="1:6" x14ac:dyDescent="0.25">
      <c r="A2103">
        <v>2922706</v>
      </c>
      <c r="B2103" t="s">
        <v>687</v>
      </c>
      <c r="C2103" s="53" t="s">
        <v>2005</v>
      </c>
      <c r="D2103" t="s">
        <v>2272</v>
      </c>
      <c r="E2103" t="s">
        <v>235</v>
      </c>
      <c r="F2103">
        <v>17082</v>
      </c>
    </row>
    <row r="2104" spans="1:6" x14ac:dyDescent="0.25">
      <c r="A2104">
        <v>2922730</v>
      </c>
      <c r="B2104" t="s">
        <v>687</v>
      </c>
      <c r="C2104" s="53" t="s">
        <v>2005</v>
      </c>
      <c r="D2104" t="s">
        <v>2273</v>
      </c>
      <c r="E2104" t="s">
        <v>231</v>
      </c>
      <c r="F2104">
        <v>8125</v>
      </c>
    </row>
    <row r="2105" spans="1:6" x14ac:dyDescent="0.25">
      <c r="A2105">
        <v>2922755</v>
      </c>
      <c r="B2105" t="s">
        <v>687</v>
      </c>
      <c r="C2105" s="53" t="s">
        <v>2005</v>
      </c>
      <c r="D2105" t="s">
        <v>2274</v>
      </c>
      <c r="E2105" t="s">
        <v>231</v>
      </c>
      <c r="F2105">
        <v>7036</v>
      </c>
    </row>
    <row r="2106" spans="1:6" x14ac:dyDescent="0.25">
      <c r="A2106">
        <v>2922805</v>
      </c>
      <c r="B2106" t="s">
        <v>687</v>
      </c>
      <c r="C2106" s="53" t="s">
        <v>2005</v>
      </c>
      <c r="D2106" t="s">
        <v>2275</v>
      </c>
      <c r="E2106" t="s">
        <v>231</v>
      </c>
      <c r="F2106">
        <v>8312</v>
      </c>
    </row>
    <row r="2107" spans="1:6" x14ac:dyDescent="0.25">
      <c r="A2107">
        <v>2922854</v>
      </c>
      <c r="B2107" t="s">
        <v>687</v>
      </c>
      <c r="C2107" s="53" t="s">
        <v>2005</v>
      </c>
      <c r="D2107" t="s">
        <v>2276</v>
      </c>
      <c r="E2107" t="s">
        <v>231</v>
      </c>
      <c r="F2107">
        <v>9470</v>
      </c>
    </row>
    <row r="2108" spans="1:6" x14ac:dyDescent="0.25">
      <c r="A2108">
        <v>2922904</v>
      </c>
      <c r="B2108" t="s">
        <v>687</v>
      </c>
      <c r="C2108" s="53" t="s">
        <v>2005</v>
      </c>
      <c r="D2108" t="s">
        <v>2277</v>
      </c>
      <c r="E2108" t="s">
        <v>227</v>
      </c>
      <c r="F2108">
        <v>25854</v>
      </c>
    </row>
    <row r="2109" spans="1:6" x14ac:dyDescent="0.25">
      <c r="A2109">
        <v>2923001</v>
      </c>
      <c r="B2109" t="s">
        <v>687</v>
      </c>
      <c r="C2109" s="53" t="s">
        <v>2005</v>
      </c>
      <c r="D2109" t="s">
        <v>2278</v>
      </c>
      <c r="E2109" t="s">
        <v>227</v>
      </c>
      <c r="F2109">
        <v>43216</v>
      </c>
    </row>
    <row r="2110" spans="1:6" x14ac:dyDescent="0.25">
      <c r="A2110">
        <v>2923035</v>
      </c>
      <c r="B2110" t="s">
        <v>687</v>
      </c>
      <c r="C2110" s="53" t="s">
        <v>2005</v>
      </c>
      <c r="D2110" t="s">
        <v>2279</v>
      </c>
      <c r="E2110" t="s">
        <v>235</v>
      </c>
      <c r="F2110">
        <v>12238</v>
      </c>
    </row>
    <row r="2111" spans="1:6" x14ac:dyDescent="0.25">
      <c r="A2111">
        <v>2923050</v>
      </c>
      <c r="B2111" t="s">
        <v>687</v>
      </c>
      <c r="C2111" s="53" t="s">
        <v>2005</v>
      </c>
      <c r="D2111" t="s">
        <v>2280</v>
      </c>
      <c r="E2111" t="s">
        <v>235</v>
      </c>
      <c r="F2111">
        <v>15993</v>
      </c>
    </row>
    <row r="2112" spans="1:6" x14ac:dyDescent="0.25">
      <c r="A2112">
        <v>2923100</v>
      </c>
      <c r="B2112" t="s">
        <v>687</v>
      </c>
      <c r="C2112" s="53" t="s">
        <v>2005</v>
      </c>
      <c r="D2112" t="s">
        <v>2281</v>
      </c>
      <c r="E2112" t="s">
        <v>227</v>
      </c>
      <c r="F2112">
        <v>26817</v>
      </c>
    </row>
    <row r="2113" spans="1:6" x14ac:dyDescent="0.25">
      <c r="A2113">
        <v>2923209</v>
      </c>
      <c r="B2113" t="s">
        <v>687</v>
      </c>
      <c r="C2113" s="53" t="s">
        <v>2005</v>
      </c>
      <c r="D2113" t="s">
        <v>2282</v>
      </c>
      <c r="E2113" t="s">
        <v>227</v>
      </c>
      <c r="F2113">
        <v>22774</v>
      </c>
    </row>
    <row r="2114" spans="1:6" x14ac:dyDescent="0.25">
      <c r="A2114">
        <v>2923308</v>
      </c>
      <c r="B2114" t="s">
        <v>687</v>
      </c>
      <c r="C2114" s="53" t="s">
        <v>2005</v>
      </c>
      <c r="D2114" t="s">
        <v>2283</v>
      </c>
      <c r="E2114" t="s">
        <v>231</v>
      </c>
      <c r="F2114">
        <v>8839</v>
      </c>
    </row>
    <row r="2115" spans="1:6" x14ac:dyDescent="0.25">
      <c r="A2115">
        <v>2923357</v>
      </c>
      <c r="B2115" t="s">
        <v>687</v>
      </c>
      <c r="C2115" s="53" t="s">
        <v>2005</v>
      </c>
      <c r="D2115" t="s">
        <v>2284</v>
      </c>
      <c r="E2115" t="s">
        <v>235</v>
      </c>
      <c r="F2115">
        <v>17775</v>
      </c>
    </row>
    <row r="2116" spans="1:6" x14ac:dyDescent="0.25">
      <c r="A2116">
        <v>2923407</v>
      </c>
      <c r="B2116" t="s">
        <v>687</v>
      </c>
      <c r="C2116" s="53" t="s">
        <v>2005</v>
      </c>
      <c r="D2116" t="s">
        <v>2285</v>
      </c>
      <c r="E2116" t="s">
        <v>227</v>
      </c>
      <c r="F2116">
        <v>22416</v>
      </c>
    </row>
    <row r="2117" spans="1:6" x14ac:dyDescent="0.25">
      <c r="A2117">
        <v>2923506</v>
      </c>
      <c r="B2117" t="s">
        <v>687</v>
      </c>
      <c r="C2117" s="53" t="s">
        <v>2005</v>
      </c>
      <c r="D2117" t="s">
        <v>2286</v>
      </c>
      <c r="E2117" t="s">
        <v>231</v>
      </c>
      <c r="F2117">
        <v>9130</v>
      </c>
    </row>
    <row r="2118" spans="1:6" x14ac:dyDescent="0.25">
      <c r="A2118">
        <v>2923605</v>
      </c>
      <c r="B2118" t="s">
        <v>687</v>
      </c>
      <c r="C2118" s="53" t="s">
        <v>2005</v>
      </c>
      <c r="D2118" t="s">
        <v>2287</v>
      </c>
      <c r="E2118" t="s">
        <v>227</v>
      </c>
      <c r="F2118">
        <v>22077</v>
      </c>
    </row>
    <row r="2119" spans="1:6" x14ac:dyDescent="0.25">
      <c r="A2119">
        <v>2923704</v>
      </c>
      <c r="B2119" t="s">
        <v>687</v>
      </c>
      <c r="C2119" s="53" t="s">
        <v>2005</v>
      </c>
      <c r="D2119" t="s">
        <v>2288</v>
      </c>
      <c r="E2119" t="s">
        <v>227</v>
      </c>
      <c r="F2119">
        <v>32636</v>
      </c>
    </row>
    <row r="2120" spans="1:6" x14ac:dyDescent="0.25">
      <c r="A2120">
        <v>2923803</v>
      </c>
      <c r="B2120" t="s">
        <v>687</v>
      </c>
      <c r="C2120" s="53" t="s">
        <v>2005</v>
      </c>
      <c r="D2120" t="s">
        <v>2289</v>
      </c>
      <c r="E2120" t="s">
        <v>227</v>
      </c>
      <c r="F2120">
        <v>29878</v>
      </c>
    </row>
    <row r="2121" spans="1:6" x14ac:dyDescent="0.25">
      <c r="A2121">
        <v>2923902</v>
      </c>
      <c r="B2121" t="s">
        <v>687</v>
      </c>
      <c r="C2121" s="53" t="s">
        <v>2005</v>
      </c>
      <c r="D2121" t="s">
        <v>2290</v>
      </c>
      <c r="E2121" t="s">
        <v>235</v>
      </c>
      <c r="F2121">
        <v>10905</v>
      </c>
    </row>
    <row r="2122" spans="1:6" x14ac:dyDescent="0.25">
      <c r="A2122">
        <v>2924009</v>
      </c>
      <c r="B2122" t="s">
        <v>687</v>
      </c>
      <c r="C2122" s="53" t="s">
        <v>2005</v>
      </c>
      <c r="D2122" t="s">
        <v>2291</v>
      </c>
      <c r="E2122" t="s">
        <v>229</v>
      </c>
      <c r="F2122">
        <v>119214</v>
      </c>
    </row>
    <row r="2123" spans="1:6" x14ac:dyDescent="0.25">
      <c r="A2123">
        <v>2924058</v>
      </c>
      <c r="B2123" t="s">
        <v>687</v>
      </c>
      <c r="C2123" s="53" t="s">
        <v>2005</v>
      </c>
      <c r="D2123" t="s">
        <v>2292</v>
      </c>
      <c r="E2123" t="s">
        <v>235</v>
      </c>
      <c r="F2123">
        <v>14471</v>
      </c>
    </row>
    <row r="2124" spans="1:6" x14ac:dyDescent="0.25">
      <c r="A2124">
        <v>2924108</v>
      </c>
      <c r="B2124" t="s">
        <v>687</v>
      </c>
      <c r="C2124" s="53" t="s">
        <v>2005</v>
      </c>
      <c r="D2124" t="s">
        <v>2293</v>
      </c>
      <c r="E2124" t="s">
        <v>231</v>
      </c>
      <c r="F2124">
        <v>7568</v>
      </c>
    </row>
    <row r="2125" spans="1:6" x14ac:dyDescent="0.25">
      <c r="A2125">
        <v>2924207</v>
      </c>
      <c r="B2125" t="s">
        <v>687</v>
      </c>
      <c r="C2125" s="53" t="s">
        <v>2005</v>
      </c>
      <c r="D2125" t="s">
        <v>2294</v>
      </c>
      <c r="E2125" t="s">
        <v>235</v>
      </c>
      <c r="F2125">
        <v>18135</v>
      </c>
    </row>
    <row r="2126" spans="1:6" x14ac:dyDescent="0.25">
      <c r="A2126">
        <v>2924306</v>
      </c>
      <c r="B2126" t="s">
        <v>687</v>
      </c>
      <c r="C2126" s="53" t="s">
        <v>2005</v>
      </c>
      <c r="D2126" t="s">
        <v>2295</v>
      </c>
      <c r="E2126" t="s">
        <v>235</v>
      </c>
      <c r="F2126">
        <v>18473</v>
      </c>
    </row>
    <row r="2127" spans="1:6" x14ac:dyDescent="0.25">
      <c r="A2127">
        <v>2924405</v>
      </c>
      <c r="B2127" t="s">
        <v>687</v>
      </c>
      <c r="C2127" s="53" t="s">
        <v>2005</v>
      </c>
      <c r="D2127" t="s">
        <v>2296</v>
      </c>
      <c r="E2127" t="s">
        <v>227</v>
      </c>
      <c r="F2127">
        <v>35428</v>
      </c>
    </row>
    <row r="2128" spans="1:6" x14ac:dyDescent="0.25">
      <c r="A2128">
        <v>2924504</v>
      </c>
      <c r="B2128" t="s">
        <v>687</v>
      </c>
      <c r="C2128" s="53" t="s">
        <v>2005</v>
      </c>
      <c r="D2128" t="s">
        <v>2297</v>
      </c>
      <c r="E2128" t="s">
        <v>235</v>
      </c>
      <c r="F2128">
        <v>16805</v>
      </c>
    </row>
    <row r="2129" spans="1:6" x14ac:dyDescent="0.25">
      <c r="A2129">
        <v>2924603</v>
      </c>
      <c r="B2129" t="s">
        <v>687</v>
      </c>
      <c r="C2129" s="53" t="s">
        <v>2005</v>
      </c>
      <c r="D2129" t="s">
        <v>2298</v>
      </c>
      <c r="E2129" t="s">
        <v>227</v>
      </c>
      <c r="F2129">
        <v>21062</v>
      </c>
    </row>
    <row r="2130" spans="1:6" x14ac:dyDescent="0.25">
      <c r="A2130">
        <v>2924652</v>
      </c>
      <c r="B2130" t="s">
        <v>687</v>
      </c>
      <c r="C2130" s="53" t="s">
        <v>2005</v>
      </c>
      <c r="D2130" t="s">
        <v>2299</v>
      </c>
      <c r="E2130" t="s">
        <v>235</v>
      </c>
      <c r="F2130">
        <v>10742</v>
      </c>
    </row>
    <row r="2131" spans="1:6" x14ac:dyDescent="0.25">
      <c r="A2131">
        <v>2924678</v>
      </c>
      <c r="B2131" t="s">
        <v>687</v>
      </c>
      <c r="C2131" s="53" t="s">
        <v>2005</v>
      </c>
      <c r="D2131" t="s">
        <v>2300</v>
      </c>
      <c r="E2131" t="s">
        <v>235</v>
      </c>
      <c r="F2131">
        <v>10360</v>
      </c>
    </row>
    <row r="2132" spans="1:6" x14ac:dyDescent="0.25">
      <c r="A2132">
        <v>2924702</v>
      </c>
      <c r="B2132" t="s">
        <v>687</v>
      </c>
      <c r="C2132" s="53" t="s">
        <v>2005</v>
      </c>
      <c r="D2132" t="s">
        <v>2301</v>
      </c>
      <c r="E2132" t="s">
        <v>235</v>
      </c>
      <c r="F2132">
        <v>12238</v>
      </c>
    </row>
    <row r="2133" spans="1:6" x14ac:dyDescent="0.25">
      <c r="A2133">
        <v>2924801</v>
      </c>
      <c r="B2133" t="s">
        <v>687</v>
      </c>
      <c r="C2133" s="53" t="s">
        <v>2005</v>
      </c>
      <c r="D2133" t="s">
        <v>2302</v>
      </c>
      <c r="E2133" t="s">
        <v>227</v>
      </c>
      <c r="F2133">
        <v>25027</v>
      </c>
    </row>
    <row r="2134" spans="1:6" x14ac:dyDescent="0.25">
      <c r="A2134">
        <v>2924900</v>
      </c>
      <c r="B2134" t="s">
        <v>687</v>
      </c>
      <c r="C2134" s="53" t="s">
        <v>2005</v>
      </c>
      <c r="D2134" t="s">
        <v>2303</v>
      </c>
      <c r="E2134" t="s">
        <v>231</v>
      </c>
      <c r="F2134">
        <v>9473</v>
      </c>
    </row>
    <row r="2135" spans="1:6" x14ac:dyDescent="0.25">
      <c r="A2135">
        <v>2925006</v>
      </c>
      <c r="B2135" t="s">
        <v>687</v>
      </c>
      <c r="C2135" s="53" t="s">
        <v>2005</v>
      </c>
      <c r="D2135" t="s">
        <v>2304</v>
      </c>
      <c r="E2135" t="s">
        <v>227</v>
      </c>
      <c r="F2135">
        <v>26632</v>
      </c>
    </row>
    <row r="2136" spans="1:6" x14ac:dyDescent="0.25">
      <c r="A2136">
        <v>2925105</v>
      </c>
      <c r="B2136" t="s">
        <v>687</v>
      </c>
      <c r="C2136" s="53" t="s">
        <v>2005</v>
      </c>
      <c r="D2136" t="s">
        <v>2305</v>
      </c>
      <c r="E2136" t="s">
        <v>227</v>
      </c>
      <c r="F2136">
        <v>48729</v>
      </c>
    </row>
    <row r="2137" spans="1:6" x14ac:dyDescent="0.25">
      <c r="A2137">
        <v>2925204</v>
      </c>
      <c r="B2137" t="s">
        <v>687</v>
      </c>
      <c r="C2137" s="53" t="s">
        <v>2005</v>
      </c>
      <c r="D2137" t="s">
        <v>2306</v>
      </c>
      <c r="E2137" t="s">
        <v>227</v>
      </c>
      <c r="F2137">
        <v>37543</v>
      </c>
    </row>
    <row r="2138" spans="1:6" x14ac:dyDescent="0.25">
      <c r="A2138">
        <v>2925253</v>
      </c>
      <c r="B2138" t="s">
        <v>687</v>
      </c>
      <c r="C2138" s="53" t="s">
        <v>2005</v>
      </c>
      <c r="D2138" t="s">
        <v>2307</v>
      </c>
      <c r="E2138" t="s">
        <v>235</v>
      </c>
      <c r="F2138">
        <v>16168</v>
      </c>
    </row>
    <row r="2139" spans="1:6" x14ac:dyDescent="0.25">
      <c r="A2139">
        <v>2925303</v>
      </c>
      <c r="B2139" t="s">
        <v>687</v>
      </c>
      <c r="C2139" s="53" t="s">
        <v>2005</v>
      </c>
      <c r="D2139" t="s">
        <v>2308</v>
      </c>
      <c r="E2139" t="s">
        <v>229</v>
      </c>
      <c r="F2139">
        <v>145431</v>
      </c>
    </row>
    <row r="2140" spans="1:6" x14ac:dyDescent="0.25">
      <c r="A2140">
        <v>2925402</v>
      </c>
      <c r="B2140" t="s">
        <v>687</v>
      </c>
      <c r="C2140" s="53" t="s">
        <v>2005</v>
      </c>
      <c r="D2140" t="s">
        <v>2309</v>
      </c>
      <c r="E2140" t="s">
        <v>231</v>
      </c>
      <c r="F2140">
        <v>8969</v>
      </c>
    </row>
    <row r="2141" spans="1:6" x14ac:dyDescent="0.25">
      <c r="A2141">
        <v>2925501</v>
      </c>
      <c r="B2141" t="s">
        <v>687</v>
      </c>
      <c r="C2141" s="53" t="s">
        <v>2005</v>
      </c>
      <c r="D2141" t="s">
        <v>2310</v>
      </c>
      <c r="E2141" t="s">
        <v>227</v>
      </c>
      <c r="F2141">
        <v>29218</v>
      </c>
    </row>
    <row r="2142" spans="1:6" x14ac:dyDescent="0.25">
      <c r="A2142">
        <v>2925600</v>
      </c>
      <c r="B2142" t="s">
        <v>687</v>
      </c>
      <c r="C2142" s="53" t="s">
        <v>2005</v>
      </c>
      <c r="D2142" t="s">
        <v>837</v>
      </c>
      <c r="E2142" t="s">
        <v>235</v>
      </c>
      <c r="F2142">
        <v>14712</v>
      </c>
    </row>
    <row r="2143" spans="1:6" x14ac:dyDescent="0.25">
      <c r="A2143">
        <v>2925709</v>
      </c>
      <c r="B2143" t="s">
        <v>687</v>
      </c>
      <c r="C2143" s="53" t="s">
        <v>2005</v>
      </c>
      <c r="D2143" t="s">
        <v>2311</v>
      </c>
      <c r="E2143" t="s">
        <v>235</v>
      </c>
      <c r="F2143">
        <v>13178</v>
      </c>
    </row>
    <row r="2144" spans="1:6" x14ac:dyDescent="0.25">
      <c r="A2144">
        <v>2925758</v>
      </c>
      <c r="B2144" t="s">
        <v>687</v>
      </c>
      <c r="C2144" s="53" t="s">
        <v>2005</v>
      </c>
      <c r="D2144" t="s">
        <v>2312</v>
      </c>
      <c r="E2144" t="s">
        <v>227</v>
      </c>
      <c r="F2144">
        <v>27505</v>
      </c>
    </row>
    <row r="2145" spans="1:6" x14ac:dyDescent="0.25">
      <c r="A2145">
        <v>2925808</v>
      </c>
      <c r="B2145" t="s">
        <v>687</v>
      </c>
      <c r="C2145" s="53" t="s">
        <v>2005</v>
      </c>
      <c r="D2145" t="s">
        <v>1615</v>
      </c>
      <c r="E2145" t="s">
        <v>227</v>
      </c>
      <c r="F2145">
        <v>26083</v>
      </c>
    </row>
    <row r="2146" spans="1:6" x14ac:dyDescent="0.25">
      <c r="A2146">
        <v>2925907</v>
      </c>
      <c r="B2146" t="s">
        <v>687</v>
      </c>
      <c r="C2146" s="53" t="s">
        <v>2005</v>
      </c>
      <c r="D2146" t="s">
        <v>2313</v>
      </c>
      <c r="E2146" t="s">
        <v>227</v>
      </c>
      <c r="F2146">
        <v>28655</v>
      </c>
    </row>
    <row r="2147" spans="1:6" x14ac:dyDescent="0.25">
      <c r="A2147">
        <v>2925931</v>
      </c>
      <c r="B2147" t="s">
        <v>687</v>
      </c>
      <c r="C2147" s="53" t="s">
        <v>2005</v>
      </c>
      <c r="D2147" t="s">
        <v>2314</v>
      </c>
      <c r="E2147" t="s">
        <v>235</v>
      </c>
      <c r="F2147">
        <v>10033</v>
      </c>
    </row>
    <row r="2148" spans="1:6" x14ac:dyDescent="0.25">
      <c r="A2148">
        <v>2925956</v>
      </c>
      <c r="B2148" t="s">
        <v>687</v>
      </c>
      <c r="C2148" s="53" t="s">
        <v>2005</v>
      </c>
      <c r="D2148" t="s">
        <v>2315</v>
      </c>
      <c r="E2148" t="s">
        <v>227</v>
      </c>
      <c r="F2148">
        <v>24349</v>
      </c>
    </row>
    <row r="2149" spans="1:6" x14ac:dyDescent="0.25">
      <c r="A2149">
        <v>2926004</v>
      </c>
      <c r="B2149" t="s">
        <v>687</v>
      </c>
      <c r="C2149" s="53" t="s">
        <v>2005</v>
      </c>
      <c r="D2149" t="s">
        <v>2316</v>
      </c>
      <c r="E2149" t="s">
        <v>227</v>
      </c>
      <c r="F2149">
        <v>42275</v>
      </c>
    </row>
    <row r="2150" spans="1:6" x14ac:dyDescent="0.25">
      <c r="A2150">
        <v>2926103</v>
      </c>
      <c r="B2150" t="s">
        <v>687</v>
      </c>
      <c r="C2150" s="53" t="s">
        <v>2005</v>
      </c>
      <c r="D2150" t="s">
        <v>2317</v>
      </c>
      <c r="E2150" t="s">
        <v>235</v>
      </c>
      <c r="F2150">
        <v>13319</v>
      </c>
    </row>
    <row r="2151" spans="1:6" x14ac:dyDescent="0.25">
      <c r="A2151">
        <v>2926202</v>
      </c>
      <c r="B2151" t="s">
        <v>687</v>
      </c>
      <c r="C2151" s="53" t="s">
        <v>2005</v>
      </c>
      <c r="D2151" t="s">
        <v>2318</v>
      </c>
      <c r="E2151" t="s">
        <v>227</v>
      </c>
      <c r="F2151">
        <v>23264</v>
      </c>
    </row>
    <row r="2152" spans="1:6" x14ac:dyDescent="0.25">
      <c r="A2152">
        <v>2926301</v>
      </c>
      <c r="B2152" t="s">
        <v>687</v>
      </c>
      <c r="C2152" s="53" t="s">
        <v>2005</v>
      </c>
      <c r="D2152" t="s">
        <v>2319</v>
      </c>
      <c r="E2152" t="s">
        <v>227</v>
      </c>
      <c r="F2152">
        <v>35403</v>
      </c>
    </row>
    <row r="2153" spans="1:6" x14ac:dyDescent="0.25">
      <c r="A2153">
        <v>2926400</v>
      </c>
      <c r="B2153" t="s">
        <v>687</v>
      </c>
      <c r="C2153" s="53" t="s">
        <v>2005</v>
      </c>
      <c r="D2153" t="s">
        <v>1423</v>
      </c>
      <c r="E2153" t="s">
        <v>227</v>
      </c>
      <c r="F2153">
        <v>36039</v>
      </c>
    </row>
    <row r="2154" spans="1:6" x14ac:dyDescent="0.25">
      <c r="A2154">
        <v>2926509</v>
      </c>
      <c r="B2154" t="s">
        <v>687</v>
      </c>
      <c r="C2154" s="53" t="s">
        <v>2005</v>
      </c>
      <c r="D2154" t="s">
        <v>2320</v>
      </c>
      <c r="E2154" t="s">
        <v>235</v>
      </c>
      <c r="F2154">
        <v>15269</v>
      </c>
    </row>
    <row r="2155" spans="1:6" x14ac:dyDescent="0.25">
      <c r="A2155">
        <v>2926608</v>
      </c>
      <c r="B2155" t="s">
        <v>687</v>
      </c>
      <c r="C2155" s="53" t="s">
        <v>2005</v>
      </c>
      <c r="D2155" t="s">
        <v>2321</v>
      </c>
      <c r="E2155" t="s">
        <v>233</v>
      </c>
      <c r="F2155">
        <v>51418</v>
      </c>
    </row>
    <row r="2156" spans="1:6" x14ac:dyDescent="0.25">
      <c r="A2156">
        <v>2926657</v>
      </c>
      <c r="B2156" t="s">
        <v>687</v>
      </c>
      <c r="C2156" s="53" t="s">
        <v>2005</v>
      </c>
      <c r="D2156" t="s">
        <v>2322</v>
      </c>
      <c r="E2156" t="s">
        <v>231</v>
      </c>
      <c r="F2156">
        <v>8260</v>
      </c>
    </row>
    <row r="2157" spans="1:6" x14ac:dyDescent="0.25">
      <c r="A2157">
        <v>2926707</v>
      </c>
      <c r="B2157" t="s">
        <v>687</v>
      </c>
      <c r="C2157" s="53" t="s">
        <v>2005</v>
      </c>
      <c r="D2157" t="s">
        <v>2323</v>
      </c>
      <c r="E2157" t="s">
        <v>235</v>
      </c>
      <c r="F2157">
        <v>13616</v>
      </c>
    </row>
    <row r="2158" spans="1:6" x14ac:dyDescent="0.25">
      <c r="A2158">
        <v>2926806</v>
      </c>
      <c r="B2158" t="s">
        <v>687</v>
      </c>
      <c r="C2158" s="53" t="s">
        <v>2005</v>
      </c>
      <c r="D2158" t="s">
        <v>2324</v>
      </c>
      <c r="E2158" t="s">
        <v>235</v>
      </c>
      <c r="F2158">
        <v>15628</v>
      </c>
    </row>
    <row r="2159" spans="1:6" x14ac:dyDescent="0.25">
      <c r="A2159">
        <v>2926905</v>
      </c>
      <c r="B2159" t="s">
        <v>687</v>
      </c>
      <c r="C2159" s="53" t="s">
        <v>2005</v>
      </c>
      <c r="D2159" t="s">
        <v>2325</v>
      </c>
      <c r="E2159" t="s">
        <v>235</v>
      </c>
      <c r="F2159">
        <v>12084</v>
      </c>
    </row>
    <row r="2160" spans="1:6" x14ac:dyDescent="0.25">
      <c r="A2160">
        <v>2927002</v>
      </c>
      <c r="B2160" t="s">
        <v>687</v>
      </c>
      <c r="C2160" s="53" t="s">
        <v>2005</v>
      </c>
      <c r="D2160" t="s">
        <v>2326</v>
      </c>
      <c r="E2160" t="s">
        <v>227</v>
      </c>
      <c r="F2160">
        <v>40809</v>
      </c>
    </row>
    <row r="2161" spans="1:6" x14ac:dyDescent="0.25">
      <c r="A2161">
        <v>2927101</v>
      </c>
      <c r="B2161" t="s">
        <v>687</v>
      </c>
      <c r="C2161" s="53" t="s">
        <v>2005</v>
      </c>
      <c r="D2161" t="s">
        <v>2327</v>
      </c>
      <c r="E2161" t="s">
        <v>231</v>
      </c>
      <c r="F2161">
        <v>8887</v>
      </c>
    </row>
    <row r="2162" spans="1:6" x14ac:dyDescent="0.25">
      <c r="A2162">
        <v>2927200</v>
      </c>
      <c r="B2162" t="s">
        <v>687</v>
      </c>
      <c r="C2162" s="53" t="s">
        <v>2005</v>
      </c>
      <c r="D2162" t="s">
        <v>1427</v>
      </c>
      <c r="E2162" t="s">
        <v>227</v>
      </c>
      <c r="F2162">
        <v>31867</v>
      </c>
    </row>
    <row r="2163" spans="1:6" x14ac:dyDescent="0.25">
      <c r="A2163">
        <v>2927309</v>
      </c>
      <c r="B2163" t="s">
        <v>687</v>
      </c>
      <c r="C2163" s="53" t="s">
        <v>2005</v>
      </c>
      <c r="D2163" t="s">
        <v>2328</v>
      </c>
      <c r="E2163" t="s">
        <v>235</v>
      </c>
      <c r="F2163">
        <v>15385</v>
      </c>
    </row>
    <row r="2164" spans="1:6" x14ac:dyDescent="0.25">
      <c r="A2164">
        <v>2927408</v>
      </c>
      <c r="B2164" t="s">
        <v>687</v>
      </c>
      <c r="C2164" s="53" t="s">
        <v>2005</v>
      </c>
      <c r="D2164" t="s">
        <v>2329</v>
      </c>
      <c r="E2164" t="s">
        <v>248</v>
      </c>
      <c r="F2164">
        <v>2921087</v>
      </c>
    </row>
    <row r="2165" spans="1:6" x14ac:dyDescent="0.25">
      <c r="A2165">
        <v>2927507</v>
      </c>
      <c r="B2165" t="s">
        <v>687</v>
      </c>
      <c r="C2165" s="53" t="s">
        <v>2005</v>
      </c>
      <c r="D2165" t="s">
        <v>2330</v>
      </c>
      <c r="E2165" t="s">
        <v>227</v>
      </c>
      <c r="F2165">
        <v>20754</v>
      </c>
    </row>
    <row r="2166" spans="1:6" x14ac:dyDescent="0.25">
      <c r="A2166">
        <v>2927606</v>
      </c>
      <c r="B2166" t="s">
        <v>687</v>
      </c>
      <c r="C2166" s="53" t="s">
        <v>2005</v>
      </c>
      <c r="D2166" t="s">
        <v>2331</v>
      </c>
      <c r="E2166" t="s">
        <v>235</v>
      </c>
      <c r="F2166">
        <v>15100</v>
      </c>
    </row>
    <row r="2167" spans="1:6" x14ac:dyDescent="0.25">
      <c r="A2167">
        <v>2927705</v>
      </c>
      <c r="B2167" t="s">
        <v>687</v>
      </c>
      <c r="C2167" s="53" t="s">
        <v>2005</v>
      </c>
      <c r="D2167" t="s">
        <v>2332</v>
      </c>
      <c r="E2167" t="s">
        <v>227</v>
      </c>
      <c r="F2167">
        <v>28226</v>
      </c>
    </row>
    <row r="2168" spans="1:6" x14ac:dyDescent="0.25">
      <c r="A2168">
        <v>2927804</v>
      </c>
      <c r="B2168" t="s">
        <v>687</v>
      </c>
      <c r="C2168" s="53" t="s">
        <v>2005</v>
      </c>
      <c r="D2168" t="s">
        <v>2333</v>
      </c>
      <c r="E2168" t="s">
        <v>231</v>
      </c>
      <c r="F2168">
        <v>6750</v>
      </c>
    </row>
    <row r="2169" spans="1:6" x14ac:dyDescent="0.25">
      <c r="A2169">
        <v>2927903</v>
      </c>
      <c r="B2169" t="s">
        <v>687</v>
      </c>
      <c r="C2169" s="53" t="s">
        <v>2005</v>
      </c>
      <c r="D2169" t="s">
        <v>849</v>
      </c>
      <c r="E2169" t="s">
        <v>235</v>
      </c>
      <c r="F2169">
        <v>11177</v>
      </c>
    </row>
    <row r="2170" spans="1:6" x14ac:dyDescent="0.25">
      <c r="A2170">
        <v>2928000</v>
      </c>
      <c r="B2170" t="s">
        <v>687</v>
      </c>
      <c r="C2170" s="53" t="s">
        <v>2005</v>
      </c>
      <c r="D2170" t="s">
        <v>2334</v>
      </c>
      <c r="E2170" t="s">
        <v>227</v>
      </c>
      <c r="F2170">
        <v>36915</v>
      </c>
    </row>
    <row r="2171" spans="1:6" x14ac:dyDescent="0.25">
      <c r="A2171">
        <v>2928059</v>
      </c>
      <c r="B2171" t="s">
        <v>687</v>
      </c>
      <c r="C2171" s="53" t="s">
        <v>2005</v>
      </c>
      <c r="D2171" t="s">
        <v>850</v>
      </c>
      <c r="E2171" t="s">
        <v>235</v>
      </c>
      <c r="F2171">
        <v>13626</v>
      </c>
    </row>
    <row r="2172" spans="1:6" x14ac:dyDescent="0.25">
      <c r="A2172">
        <v>2928109</v>
      </c>
      <c r="B2172" t="s">
        <v>687</v>
      </c>
      <c r="C2172" s="53" t="s">
        <v>2005</v>
      </c>
      <c r="D2172" t="s">
        <v>2335</v>
      </c>
      <c r="E2172" t="s">
        <v>227</v>
      </c>
      <c r="F2172">
        <v>41795</v>
      </c>
    </row>
    <row r="2173" spans="1:6" x14ac:dyDescent="0.25">
      <c r="A2173">
        <v>2928208</v>
      </c>
      <c r="B2173" t="s">
        <v>687</v>
      </c>
      <c r="C2173" s="53" t="s">
        <v>2005</v>
      </c>
      <c r="D2173" t="s">
        <v>546</v>
      </c>
      <c r="E2173" t="s">
        <v>227</v>
      </c>
      <c r="F2173">
        <v>27260</v>
      </c>
    </row>
    <row r="2174" spans="1:6" x14ac:dyDescent="0.25">
      <c r="A2174">
        <v>2928307</v>
      </c>
      <c r="B2174" t="s">
        <v>687</v>
      </c>
      <c r="C2174" s="53" t="s">
        <v>2005</v>
      </c>
      <c r="D2174" t="s">
        <v>2336</v>
      </c>
      <c r="E2174" t="s">
        <v>231</v>
      </c>
      <c r="F2174">
        <v>9442</v>
      </c>
    </row>
    <row r="2175" spans="1:6" x14ac:dyDescent="0.25">
      <c r="A2175">
        <v>2928406</v>
      </c>
      <c r="B2175" t="s">
        <v>687</v>
      </c>
      <c r="C2175" s="53" t="s">
        <v>2005</v>
      </c>
      <c r="D2175" t="s">
        <v>2337</v>
      </c>
      <c r="E2175" t="s">
        <v>227</v>
      </c>
      <c r="F2175">
        <v>28822</v>
      </c>
    </row>
    <row r="2176" spans="1:6" x14ac:dyDescent="0.25">
      <c r="A2176">
        <v>2928505</v>
      </c>
      <c r="B2176" t="s">
        <v>687</v>
      </c>
      <c r="C2176" s="53" t="s">
        <v>2005</v>
      </c>
      <c r="D2176" t="s">
        <v>1629</v>
      </c>
      <c r="E2176" t="s">
        <v>235</v>
      </c>
      <c r="F2176">
        <v>10586</v>
      </c>
    </row>
    <row r="2177" spans="1:6" x14ac:dyDescent="0.25">
      <c r="A2177">
        <v>2928604</v>
      </c>
      <c r="B2177" t="s">
        <v>687</v>
      </c>
      <c r="C2177" s="53" t="s">
        <v>2005</v>
      </c>
      <c r="D2177" t="s">
        <v>2338</v>
      </c>
      <c r="E2177" t="s">
        <v>233</v>
      </c>
      <c r="F2177">
        <v>61702</v>
      </c>
    </row>
    <row r="2178" spans="1:6" x14ac:dyDescent="0.25">
      <c r="A2178">
        <v>2928703</v>
      </c>
      <c r="B2178" t="s">
        <v>687</v>
      </c>
      <c r="C2178" s="53" t="s">
        <v>2005</v>
      </c>
      <c r="D2178" t="s">
        <v>2339</v>
      </c>
      <c r="E2178" t="s">
        <v>229</v>
      </c>
      <c r="F2178">
        <v>101548</v>
      </c>
    </row>
    <row r="2179" spans="1:6" x14ac:dyDescent="0.25">
      <c r="A2179">
        <v>2928802</v>
      </c>
      <c r="B2179" t="s">
        <v>687</v>
      </c>
      <c r="C2179" s="53" t="s">
        <v>2005</v>
      </c>
      <c r="D2179" t="s">
        <v>2340</v>
      </c>
      <c r="E2179" t="s">
        <v>233</v>
      </c>
      <c r="F2179">
        <v>53193</v>
      </c>
    </row>
    <row r="2180" spans="1:6" x14ac:dyDescent="0.25">
      <c r="A2180">
        <v>2928901</v>
      </c>
      <c r="B2180" t="s">
        <v>687</v>
      </c>
      <c r="C2180" s="53" t="s">
        <v>2005</v>
      </c>
      <c r="D2180" t="s">
        <v>2341</v>
      </c>
      <c r="E2180" t="s">
        <v>227</v>
      </c>
      <c r="F2180">
        <v>32640</v>
      </c>
    </row>
    <row r="2181" spans="1:6" x14ac:dyDescent="0.25">
      <c r="A2181">
        <v>2928950</v>
      </c>
      <c r="B2181" t="s">
        <v>687</v>
      </c>
      <c r="C2181" s="53" t="s">
        <v>2005</v>
      </c>
      <c r="D2181" t="s">
        <v>1633</v>
      </c>
      <c r="E2181" t="s">
        <v>231</v>
      </c>
      <c r="F2181">
        <v>9877</v>
      </c>
    </row>
    <row r="2182" spans="1:6" x14ac:dyDescent="0.25">
      <c r="A2182">
        <v>2929008</v>
      </c>
      <c r="B2182" t="s">
        <v>687</v>
      </c>
      <c r="C2182" s="53" t="s">
        <v>2005</v>
      </c>
      <c r="D2182" t="s">
        <v>2342</v>
      </c>
      <c r="E2182" t="s">
        <v>235</v>
      </c>
      <c r="F2182">
        <v>15091</v>
      </c>
    </row>
    <row r="2183" spans="1:6" x14ac:dyDescent="0.25">
      <c r="A2183">
        <v>2929057</v>
      </c>
      <c r="B2183" t="s">
        <v>687</v>
      </c>
      <c r="C2183" s="53" t="s">
        <v>2005</v>
      </c>
      <c r="D2183" t="s">
        <v>2343</v>
      </c>
      <c r="E2183" t="s">
        <v>235</v>
      </c>
      <c r="F2183">
        <v>15647</v>
      </c>
    </row>
    <row r="2184" spans="1:6" x14ac:dyDescent="0.25">
      <c r="A2184">
        <v>2929107</v>
      </c>
      <c r="B2184" t="s">
        <v>687</v>
      </c>
      <c r="C2184" s="53" t="s">
        <v>2005</v>
      </c>
      <c r="D2184" t="s">
        <v>2344</v>
      </c>
      <c r="E2184" t="s">
        <v>227</v>
      </c>
      <c r="F2184">
        <v>21582</v>
      </c>
    </row>
    <row r="2185" spans="1:6" x14ac:dyDescent="0.25">
      <c r="A2185">
        <v>2929206</v>
      </c>
      <c r="B2185" t="s">
        <v>687</v>
      </c>
      <c r="C2185" s="53" t="s">
        <v>2005</v>
      </c>
      <c r="D2185" t="s">
        <v>2345</v>
      </c>
      <c r="E2185" t="s">
        <v>227</v>
      </c>
      <c r="F2185">
        <v>39329</v>
      </c>
    </row>
    <row r="2186" spans="1:6" x14ac:dyDescent="0.25">
      <c r="A2186">
        <v>2929255</v>
      </c>
      <c r="B2186" t="s">
        <v>687</v>
      </c>
      <c r="C2186" s="53" t="s">
        <v>2005</v>
      </c>
      <c r="D2186" t="s">
        <v>2346</v>
      </c>
      <c r="E2186" t="s">
        <v>235</v>
      </c>
      <c r="F2186">
        <v>19542</v>
      </c>
    </row>
    <row r="2187" spans="1:6" x14ac:dyDescent="0.25">
      <c r="A2187">
        <v>2929305</v>
      </c>
      <c r="B2187" t="s">
        <v>687</v>
      </c>
      <c r="C2187" s="53" t="s">
        <v>2005</v>
      </c>
      <c r="D2187" t="s">
        <v>2347</v>
      </c>
      <c r="E2187" t="s">
        <v>227</v>
      </c>
      <c r="F2187">
        <v>37554</v>
      </c>
    </row>
    <row r="2188" spans="1:6" x14ac:dyDescent="0.25">
      <c r="A2188">
        <v>2929354</v>
      </c>
      <c r="B2188" t="s">
        <v>687</v>
      </c>
      <c r="C2188" s="53" t="s">
        <v>2005</v>
      </c>
      <c r="D2188" t="s">
        <v>2348</v>
      </c>
      <c r="E2188" t="s">
        <v>231</v>
      </c>
      <c r="F2188">
        <v>6118</v>
      </c>
    </row>
    <row r="2189" spans="1:6" x14ac:dyDescent="0.25">
      <c r="A2189">
        <v>2929370</v>
      </c>
      <c r="B2189" t="s">
        <v>687</v>
      </c>
      <c r="C2189" s="53" t="s">
        <v>2005</v>
      </c>
      <c r="D2189" t="s">
        <v>2349</v>
      </c>
      <c r="E2189" t="s">
        <v>235</v>
      </c>
      <c r="F2189">
        <v>11061</v>
      </c>
    </row>
    <row r="2190" spans="1:6" x14ac:dyDescent="0.25">
      <c r="A2190">
        <v>2929404</v>
      </c>
      <c r="B2190" t="s">
        <v>687</v>
      </c>
      <c r="C2190" s="53" t="s">
        <v>2005</v>
      </c>
      <c r="D2190" t="s">
        <v>2350</v>
      </c>
      <c r="E2190" t="s">
        <v>235</v>
      </c>
      <c r="F2190">
        <v>12009</v>
      </c>
    </row>
    <row r="2191" spans="1:6" x14ac:dyDescent="0.25">
      <c r="A2191">
        <v>2929503</v>
      </c>
      <c r="B2191" t="s">
        <v>687</v>
      </c>
      <c r="C2191" s="53" t="s">
        <v>2005</v>
      </c>
      <c r="D2191" t="s">
        <v>2351</v>
      </c>
      <c r="E2191" t="s">
        <v>227</v>
      </c>
      <c r="F2191">
        <v>45482</v>
      </c>
    </row>
    <row r="2192" spans="1:6" x14ac:dyDescent="0.25">
      <c r="A2192">
        <v>2929602</v>
      </c>
      <c r="B2192" t="s">
        <v>687</v>
      </c>
      <c r="C2192" s="53" t="s">
        <v>2005</v>
      </c>
      <c r="D2192" t="s">
        <v>2352</v>
      </c>
      <c r="E2192" t="s">
        <v>235</v>
      </c>
      <c r="F2192">
        <v>17664</v>
      </c>
    </row>
    <row r="2193" spans="1:6" x14ac:dyDescent="0.25">
      <c r="A2193">
        <v>2929701</v>
      </c>
      <c r="B2193" t="s">
        <v>687</v>
      </c>
      <c r="C2193" s="53" t="s">
        <v>2005</v>
      </c>
      <c r="D2193" t="s">
        <v>2353</v>
      </c>
      <c r="E2193" t="s">
        <v>227</v>
      </c>
      <c r="F2193">
        <v>20320</v>
      </c>
    </row>
    <row r="2194" spans="1:6" x14ac:dyDescent="0.25">
      <c r="A2194">
        <v>2929750</v>
      </c>
      <c r="B2194" t="s">
        <v>687</v>
      </c>
      <c r="C2194" s="53" t="s">
        <v>2005</v>
      </c>
      <c r="D2194" t="s">
        <v>2354</v>
      </c>
      <c r="E2194" t="s">
        <v>235</v>
      </c>
      <c r="F2194">
        <v>12238</v>
      </c>
    </row>
    <row r="2195" spans="1:6" x14ac:dyDescent="0.25">
      <c r="A2195">
        <v>2929800</v>
      </c>
      <c r="B2195" t="s">
        <v>687</v>
      </c>
      <c r="C2195" s="53" t="s">
        <v>2005</v>
      </c>
      <c r="D2195" t="s">
        <v>2355</v>
      </c>
      <c r="E2195" t="s">
        <v>235</v>
      </c>
      <c r="F2195">
        <v>12739</v>
      </c>
    </row>
    <row r="2196" spans="1:6" x14ac:dyDescent="0.25">
      <c r="A2196">
        <v>2929909</v>
      </c>
      <c r="B2196" t="s">
        <v>687</v>
      </c>
      <c r="C2196" s="53" t="s">
        <v>2005</v>
      </c>
      <c r="D2196" t="s">
        <v>2356</v>
      </c>
      <c r="E2196" t="s">
        <v>227</v>
      </c>
      <c r="F2196">
        <v>45202</v>
      </c>
    </row>
    <row r="2197" spans="1:6" x14ac:dyDescent="0.25">
      <c r="A2197">
        <v>2930006</v>
      </c>
      <c r="B2197" t="s">
        <v>687</v>
      </c>
      <c r="C2197" s="53" t="s">
        <v>2005</v>
      </c>
      <c r="D2197" t="s">
        <v>2357</v>
      </c>
      <c r="E2197" t="s">
        <v>235</v>
      </c>
      <c r="F2197">
        <v>11528</v>
      </c>
    </row>
    <row r="2198" spans="1:6" x14ac:dyDescent="0.25">
      <c r="A2198">
        <v>2930105</v>
      </c>
      <c r="B2198" t="s">
        <v>687</v>
      </c>
      <c r="C2198" s="53" t="s">
        <v>2005</v>
      </c>
      <c r="D2198" t="s">
        <v>2358</v>
      </c>
      <c r="E2198" t="s">
        <v>233</v>
      </c>
      <c r="F2198">
        <v>81330</v>
      </c>
    </row>
    <row r="2199" spans="1:6" x14ac:dyDescent="0.25">
      <c r="A2199">
        <v>2930154</v>
      </c>
      <c r="B2199" t="s">
        <v>687</v>
      </c>
      <c r="C2199" s="53" t="s">
        <v>2005</v>
      </c>
      <c r="D2199" t="s">
        <v>2359</v>
      </c>
      <c r="E2199" t="s">
        <v>227</v>
      </c>
      <c r="F2199">
        <v>33011</v>
      </c>
    </row>
    <row r="2200" spans="1:6" x14ac:dyDescent="0.25">
      <c r="A2200">
        <v>2930204</v>
      </c>
      <c r="B2200" t="s">
        <v>687</v>
      </c>
      <c r="C2200" s="53" t="s">
        <v>2005</v>
      </c>
      <c r="D2200" t="s">
        <v>2360</v>
      </c>
      <c r="E2200" t="s">
        <v>227</v>
      </c>
      <c r="F2200">
        <v>41464</v>
      </c>
    </row>
    <row r="2201" spans="1:6" x14ac:dyDescent="0.25">
      <c r="A2201">
        <v>2930303</v>
      </c>
      <c r="B2201" t="s">
        <v>687</v>
      </c>
      <c r="C2201" s="53" t="s">
        <v>2005</v>
      </c>
      <c r="D2201" t="s">
        <v>2361</v>
      </c>
      <c r="E2201" t="s">
        <v>235</v>
      </c>
      <c r="F2201">
        <v>18389</v>
      </c>
    </row>
    <row r="2202" spans="1:6" x14ac:dyDescent="0.25">
      <c r="A2202">
        <v>2930402</v>
      </c>
      <c r="B2202" t="s">
        <v>687</v>
      </c>
      <c r="C2202" s="53" t="s">
        <v>2005</v>
      </c>
      <c r="D2202" t="s">
        <v>2362</v>
      </c>
      <c r="E2202" t="s">
        <v>235</v>
      </c>
      <c r="F2202">
        <v>15351</v>
      </c>
    </row>
    <row r="2203" spans="1:6" x14ac:dyDescent="0.25">
      <c r="A2203">
        <v>2930501</v>
      </c>
      <c r="B2203" t="s">
        <v>687</v>
      </c>
      <c r="C2203" s="53" t="s">
        <v>2005</v>
      </c>
      <c r="D2203" t="s">
        <v>1452</v>
      </c>
      <c r="E2203" t="s">
        <v>233</v>
      </c>
      <c r="F2203">
        <v>83275</v>
      </c>
    </row>
    <row r="2204" spans="1:6" x14ac:dyDescent="0.25">
      <c r="A2204">
        <v>2930600</v>
      </c>
      <c r="B2204" t="s">
        <v>687</v>
      </c>
      <c r="C2204" s="53" t="s">
        <v>2005</v>
      </c>
      <c r="D2204" t="s">
        <v>2363</v>
      </c>
      <c r="E2204" t="s">
        <v>235</v>
      </c>
      <c r="F2204">
        <v>13373</v>
      </c>
    </row>
    <row r="2205" spans="1:6" x14ac:dyDescent="0.25">
      <c r="A2205">
        <v>2930709</v>
      </c>
      <c r="B2205" t="s">
        <v>687</v>
      </c>
      <c r="C2205" s="53" t="s">
        <v>2005</v>
      </c>
      <c r="D2205" t="s">
        <v>2364</v>
      </c>
      <c r="E2205" t="s">
        <v>229</v>
      </c>
      <c r="F2205">
        <v>133202</v>
      </c>
    </row>
    <row r="2206" spans="1:6" x14ac:dyDescent="0.25">
      <c r="A2206">
        <v>2930758</v>
      </c>
      <c r="B2206" t="s">
        <v>687</v>
      </c>
      <c r="C2206" s="53" t="s">
        <v>2005</v>
      </c>
      <c r="D2206" t="s">
        <v>2365</v>
      </c>
      <c r="E2206" t="s">
        <v>235</v>
      </c>
      <c r="F2206">
        <v>13320</v>
      </c>
    </row>
    <row r="2207" spans="1:6" x14ac:dyDescent="0.25">
      <c r="A2207">
        <v>2930766</v>
      </c>
      <c r="B2207" t="s">
        <v>687</v>
      </c>
      <c r="C2207" s="53" t="s">
        <v>2005</v>
      </c>
      <c r="D2207" t="s">
        <v>2366</v>
      </c>
      <c r="E2207" t="s">
        <v>235</v>
      </c>
      <c r="F2207">
        <v>11767</v>
      </c>
    </row>
    <row r="2208" spans="1:6" x14ac:dyDescent="0.25">
      <c r="A2208">
        <v>2930774</v>
      </c>
      <c r="B2208" t="s">
        <v>687</v>
      </c>
      <c r="C2208" s="53" t="s">
        <v>2005</v>
      </c>
      <c r="D2208" t="s">
        <v>2367</v>
      </c>
      <c r="E2208" t="s">
        <v>227</v>
      </c>
      <c r="F2208">
        <v>23583</v>
      </c>
    </row>
    <row r="2209" spans="1:6" x14ac:dyDescent="0.25">
      <c r="A2209">
        <v>2930808</v>
      </c>
      <c r="B2209" t="s">
        <v>687</v>
      </c>
      <c r="C2209" s="53" t="s">
        <v>2005</v>
      </c>
      <c r="D2209" t="s">
        <v>2368</v>
      </c>
      <c r="E2209" t="s">
        <v>235</v>
      </c>
      <c r="F2209">
        <v>17332</v>
      </c>
    </row>
    <row r="2210" spans="1:6" x14ac:dyDescent="0.25">
      <c r="A2210">
        <v>2930907</v>
      </c>
      <c r="B2210" t="s">
        <v>687</v>
      </c>
      <c r="C2210" s="53" t="s">
        <v>2005</v>
      </c>
      <c r="D2210" t="s">
        <v>2369</v>
      </c>
      <c r="E2210" t="s">
        <v>235</v>
      </c>
      <c r="F2210">
        <v>13025</v>
      </c>
    </row>
    <row r="2211" spans="1:6" x14ac:dyDescent="0.25">
      <c r="A2211">
        <v>2931004</v>
      </c>
      <c r="B2211" t="s">
        <v>687</v>
      </c>
      <c r="C2211" s="53" t="s">
        <v>2005</v>
      </c>
      <c r="D2211" t="s">
        <v>2370</v>
      </c>
      <c r="E2211" t="s">
        <v>227</v>
      </c>
      <c r="F2211">
        <v>21282</v>
      </c>
    </row>
    <row r="2212" spans="1:6" x14ac:dyDescent="0.25">
      <c r="A2212">
        <v>2931053</v>
      </c>
      <c r="B2212" t="s">
        <v>687</v>
      </c>
      <c r="C2212" s="53" t="s">
        <v>2005</v>
      </c>
      <c r="D2212" t="s">
        <v>2371</v>
      </c>
      <c r="E2212" t="s">
        <v>235</v>
      </c>
      <c r="F2212">
        <v>17702</v>
      </c>
    </row>
    <row r="2213" spans="1:6" x14ac:dyDescent="0.25">
      <c r="A2213">
        <v>2931103</v>
      </c>
      <c r="B2213" t="s">
        <v>687</v>
      </c>
      <c r="C2213" s="53" t="s">
        <v>2005</v>
      </c>
      <c r="D2213" t="s">
        <v>2372</v>
      </c>
      <c r="E2213" t="s">
        <v>231</v>
      </c>
      <c r="F2213">
        <v>8553</v>
      </c>
    </row>
    <row r="2214" spans="1:6" x14ac:dyDescent="0.25">
      <c r="A2214">
        <v>2931202</v>
      </c>
      <c r="B2214" t="s">
        <v>687</v>
      </c>
      <c r="C2214" s="53" t="s">
        <v>2005</v>
      </c>
      <c r="D2214" t="s">
        <v>1666</v>
      </c>
      <c r="E2214" t="s">
        <v>227</v>
      </c>
      <c r="F2214">
        <v>21091</v>
      </c>
    </row>
    <row r="2215" spans="1:6" x14ac:dyDescent="0.25">
      <c r="A2215">
        <v>2931301</v>
      </c>
      <c r="B2215" t="s">
        <v>687</v>
      </c>
      <c r="C2215" s="53" t="s">
        <v>2005</v>
      </c>
      <c r="D2215" t="s">
        <v>2373</v>
      </c>
      <c r="E2215" t="s">
        <v>235</v>
      </c>
      <c r="F2215">
        <v>17398</v>
      </c>
    </row>
    <row r="2216" spans="1:6" x14ac:dyDescent="0.25">
      <c r="A2216">
        <v>2931350</v>
      </c>
      <c r="B2216" t="s">
        <v>687</v>
      </c>
      <c r="C2216" s="53" t="s">
        <v>2005</v>
      </c>
      <c r="D2216" t="s">
        <v>2374</v>
      </c>
      <c r="E2216" t="s">
        <v>229</v>
      </c>
      <c r="F2216">
        <v>157804</v>
      </c>
    </row>
    <row r="2217" spans="1:6" x14ac:dyDescent="0.25">
      <c r="A2217">
        <v>2931400</v>
      </c>
      <c r="B2217" t="s">
        <v>687</v>
      </c>
      <c r="C2217" s="53" t="s">
        <v>2005</v>
      </c>
      <c r="D2217" t="s">
        <v>2375</v>
      </c>
      <c r="E2217" t="s">
        <v>231</v>
      </c>
      <c r="F2217">
        <v>8013</v>
      </c>
    </row>
    <row r="2218" spans="1:6" x14ac:dyDescent="0.25">
      <c r="A2218">
        <v>2931509</v>
      </c>
      <c r="B2218" t="s">
        <v>687</v>
      </c>
      <c r="C2218" s="53" t="s">
        <v>2005</v>
      </c>
      <c r="D2218" t="s">
        <v>2376</v>
      </c>
      <c r="E2218" t="s">
        <v>227</v>
      </c>
      <c r="F2218">
        <v>23011</v>
      </c>
    </row>
    <row r="2219" spans="1:6" x14ac:dyDescent="0.25">
      <c r="A2219">
        <v>2931608</v>
      </c>
      <c r="B2219" t="s">
        <v>687</v>
      </c>
      <c r="C2219" s="53" t="s">
        <v>2005</v>
      </c>
      <c r="D2219" t="s">
        <v>2377</v>
      </c>
      <c r="E2219" t="s">
        <v>235</v>
      </c>
      <c r="F2219">
        <v>15178</v>
      </c>
    </row>
    <row r="2220" spans="1:6" x14ac:dyDescent="0.25">
      <c r="A2220">
        <v>2931707</v>
      </c>
      <c r="B2220" t="s">
        <v>687</v>
      </c>
      <c r="C2220" s="53" t="s">
        <v>2005</v>
      </c>
      <c r="D2220" t="s">
        <v>1828</v>
      </c>
      <c r="E2220" t="s">
        <v>235</v>
      </c>
      <c r="F2220">
        <v>13547</v>
      </c>
    </row>
    <row r="2221" spans="1:6" x14ac:dyDescent="0.25">
      <c r="A2221">
        <v>2931806</v>
      </c>
      <c r="B2221" t="s">
        <v>687</v>
      </c>
      <c r="C2221" s="53" t="s">
        <v>2005</v>
      </c>
      <c r="D2221" t="s">
        <v>2378</v>
      </c>
      <c r="E2221" t="s">
        <v>235</v>
      </c>
      <c r="F2221">
        <v>18187</v>
      </c>
    </row>
    <row r="2222" spans="1:6" x14ac:dyDescent="0.25">
      <c r="A2222">
        <v>2931905</v>
      </c>
      <c r="B2222" t="s">
        <v>687</v>
      </c>
      <c r="C2222" s="53" t="s">
        <v>2005</v>
      </c>
      <c r="D2222" t="s">
        <v>2379</v>
      </c>
      <c r="E2222" t="s">
        <v>233</v>
      </c>
      <c r="F2222">
        <v>55777</v>
      </c>
    </row>
    <row r="2223" spans="1:6" x14ac:dyDescent="0.25">
      <c r="A2223">
        <v>2932002</v>
      </c>
      <c r="B2223" t="s">
        <v>687</v>
      </c>
      <c r="C2223" s="53" t="s">
        <v>2005</v>
      </c>
      <c r="D2223" t="s">
        <v>2380</v>
      </c>
      <c r="E2223" t="s">
        <v>227</v>
      </c>
      <c r="F2223">
        <v>25087</v>
      </c>
    </row>
    <row r="2224" spans="1:6" x14ac:dyDescent="0.25">
      <c r="A2224">
        <v>2932101</v>
      </c>
      <c r="B2224" t="s">
        <v>687</v>
      </c>
      <c r="C2224" s="53" t="s">
        <v>2005</v>
      </c>
      <c r="D2224" t="s">
        <v>2381</v>
      </c>
      <c r="E2224" t="s">
        <v>227</v>
      </c>
      <c r="F2224">
        <v>20782</v>
      </c>
    </row>
    <row r="2225" spans="1:6" x14ac:dyDescent="0.25">
      <c r="A2225">
        <v>2932200</v>
      </c>
      <c r="B2225" t="s">
        <v>687</v>
      </c>
      <c r="C2225" s="53" t="s">
        <v>2005</v>
      </c>
      <c r="D2225" t="s">
        <v>2382</v>
      </c>
      <c r="E2225" t="s">
        <v>227</v>
      </c>
      <c r="F2225">
        <v>20813</v>
      </c>
    </row>
    <row r="2226" spans="1:6" x14ac:dyDescent="0.25">
      <c r="A2226">
        <v>2932309</v>
      </c>
      <c r="B2226" t="s">
        <v>687</v>
      </c>
      <c r="C2226" s="53" t="s">
        <v>2005</v>
      </c>
      <c r="D2226" t="s">
        <v>2383</v>
      </c>
      <c r="E2226" t="s">
        <v>227</v>
      </c>
      <c r="F2226">
        <v>27051</v>
      </c>
    </row>
    <row r="2227" spans="1:6" x14ac:dyDescent="0.25">
      <c r="A2227">
        <v>2932408</v>
      </c>
      <c r="B2227" t="s">
        <v>687</v>
      </c>
      <c r="C2227" s="53" t="s">
        <v>2005</v>
      </c>
      <c r="D2227" t="s">
        <v>2384</v>
      </c>
      <c r="E2227" t="s">
        <v>235</v>
      </c>
      <c r="F2227">
        <v>14483</v>
      </c>
    </row>
    <row r="2228" spans="1:6" x14ac:dyDescent="0.25">
      <c r="A2228">
        <v>2932457</v>
      </c>
      <c r="B2228" t="s">
        <v>687</v>
      </c>
      <c r="C2228" s="53" t="s">
        <v>2005</v>
      </c>
      <c r="D2228" t="s">
        <v>2385</v>
      </c>
      <c r="E2228" t="s">
        <v>235</v>
      </c>
      <c r="F2228">
        <v>19055</v>
      </c>
    </row>
    <row r="2229" spans="1:6" x14ac:dyDescent="0.25">
      <c r="A2229">
        <v>2932507</v>
      </c>
      <c r="B2229" t="s">
        <v>687</v>
      </c>
      <c r="C2229" s="53" t="s">
        <v>2005</v>
      </c>
      <c r="D2229" t="s">
        <v>2386</v>
      </c>
      <c r="E2229" t="s">
        <v>227</v>
      </c>
      <c r="F2229">
        <v>22105</v>
      </c>
    </row>
    <row r="2230" spans="1:6" x14ac:dyDescent="0.25">
      <c r="A2230">
        <v>2932606</v>
      </c>
      <c r="B2230" t="s">
        <v>687</v>
      </c>
      <c r="C2230" s="53" t="s">
        <v>2005</v>
      </c>
      <c r="D2230" t="s">
        <v>2387</v>
      </c>
      <c r="E2230" t="s">
        <v>235</v>
      </c>
      <c r="F2230">
        <v>17301</v>
      </c>
    </row>
    <row r="2231" spans="1:6" x14ac:dyDescent="0.25">
      <c r="A2231">
        <v>2932705</v>
      </c>
      <c r="B2231" t="s">
        <v>687</v>
      </c>
      <c r="C2231" s="53" t="s">
        <v>2005</v>
      </c>
      <c r="D2231" t="s">
        <v>2388</v>
      </c>
      <c r="E2231" t="s">
        <v>227</v>
      </c>
      <c r="F2231">
        <v>21849</v>
      </c>
    </row>
    <row r="2232" spans="1:6" x14ac:dyDescent="0.25">
      <c r="A2232">
        <v>2932804</v>
      </c>
      <c r="B2232" t="s">
        <v>687</v>
      </c>
      <c r="C2232" s="53" t="s">
        <v>2005</v>
      </c>
      <c r="D2232" t="s">
        <v>2389</v>
      </c>
      <c r="E2232" t="s">
        <v>235</v>
      </c>
      <c r="F2232">
        <v>19593</v>
      </c>
    </row>
    <row r="2233" spans="1:6" x14ac:dyDescent="0.25">
      <c r="A2233">
        <v>2932903</v>
      </c>
      <c r="B2233" t="s">
        <v>687</v>
      </c>
      <c r="C2233" s="53" t="s">
        <v>2005</v>
      </c>
      <c r="D2233" t="s">
        <v>2390</v>
      </c>
      <c r="E2233" t="s">
        <v>233</v>
      </c>
      <c r="F2233">
        <v>97305</v>
      </c>
    </row>
    <row r="2234" spans="1:6" x14ac:dyDescent="0.25">
      <c r="A2234">
        <v>2933000</v>
      </c>
      <c r="B2234" t="s">
        <v>687</v>
      </c>
      <c r="C2234" s="53" t="s">
        <v>2005</v>
      </c>
      <c r="D2234" t="s">
        <v>2391</v>
      </c>
      <c r="E2234" t="s">
        <v>227</v>
      </c>
      <c r="F2234">
        <v>27906</v>
      </c>
    </row>
    <row r="2235" spans="1:6" x14ac:dyDescent="0.25">
      <c r="A2235">
        <v>2933059</v>
      </c>
      <c r="B2235" t="s">
        <v>687</v>
      </c>
      <c r="C2235" s="53" t="s">
        <v>2005</v>
      </c>
      <c r="D2235" t="s">
        <v>2392</v>
      </c>
      <c r="E2235" t="s">
        <v>235</v>
      </c>
      <c r="F2235">
        <v>14729</v>
      </c>
    </row>
    <row r="2236" spans="1:6" x14ac:dyDescent="0.25">
      <c r="A2236">
        <v>2933109</v>
      </c>
      <c r="B2236" t="s">
        <v>687</v>
      </c>
      <c r="C2236" s="53" t="s">
        <v>2005</v>
      </c>
      <c r="D2236" t="s">
        <v>2393</v>
      </c>
      <c r="E2236" t="s">
        <v>231</v>
      </c>
      <c r="F2236">
        <v>9416</v>
      </c>
    </row>
    <row r="2237" spans="1:6" x14ac:dyDescent="0.25">
      <c r="A2237">
        <v>2933158</v>
      </c>
      <c r="B2237" t="s">
        <v>687</v>
      </c>
      <c r="C2237" s="53" t="s">
        <v>2005</v>
      </c>
      <c r="D2237" t="s">
        <v>2394</v>
      </c>
      <c r="E2237" t="s">
        <v>235</v>
      </c>
      <c r="F2237">
        <v>13470</v>
      </c>
    </row>
    <row r="2238" spans="1:6" x14ac:dyDescent="0.25">
      <c r="A2238">
        <v>2933174</v>
      </c>
      <c r="B2238" t="s">
        <v>687</v>
      </c>
      <c r="C2238" s="53" t="s">
        <v>2005</v>
      </c>
      <c r="D2238" t="s">
        <v>2395</v>
      </c>
      <c r="E2238" t="s">
        <v>231</v>
      </c>
      <c r="F2238">
        <v>9363</v>
      </c>
    </row>
    <row r="2239" spans="1:6" x14ac:dyDescent="0.25">
      <c r="A2239">
        <v>2933208</v>
      </c>
      <c r="B2239" t="s">
        <v>687</v>
      </c>
      <c r="C2239" s="53" t="s">
        <v>2005</v>
      </c>
      <c r="D2239" t="s">
        <v>1468</v>
      </c>
      <c r="E2239" t="s">
        <v>227</v>
      </c>
      <c r="F2239">
        <v>42650</v>
      </c>
    </row>
    <row r="2240" spans="1:6" x14ac:dyDescent="0.25">
      <c r="A2240">
        <v>2933257</v>
      </c>
      <c r="B2240" t="s">
        <v>687</v>
      </c>
      <c r="C2240" s="53" t="s">
        <v>2005</v>
      </c>
      <c r="D2240" t="s">
        <v>2396</v>
      </c>
      <c r="E2240" t="s">
        <v>231</v>
      </c>
      <c r="F2240">
        <v>6696</v>
      </c>
    </row>
    <row r="2241" spans="1:6" x14ac:dyDescent="0.25">
      <c r="A2241">
        <v>2933307</v>
      </c>
      <c r="B2241" t="s">
        <v>687</v>
      </c>
      <c r="C2241" s="53" t="s">
        <v>2005</v>
      </c>
      <c r="D2241" t="s">
        <v>2397</v>
      </c>
      <c r="E2241" t="s">
        <v>229</v>
      </c>
      <c r="F2241">
        <v>343230</v>
      </c>
    </row>
    <row r="2242" spans="1:6" x14ac:dyDescent="0.25">
      <c r="A2242">
        <v>2933406</v>
      </c>
      <c r="B2242" t="s">
        <v>687</v>
      </c>
      <c r="C2242" s="53" t="s">
        <v>2005</v>
      </c>
      <c r="D2242" t="s">
        <v>2398</v>
      </c>
      <c r="E2242" t="s">
        <v>231</v>
      </c>
      <c r="F2242">
        <v>9731</v>
      </c>
    </row>
    <row r="2243" spans="1:6" x14ac:dyDescent="0.25">
      <c r="A2243">
        <v>2933455</v>
      </c>
      <c r="B2243" t="s">
        <v>687</v>
      </c>
      <c r="C2243" s="53" t="s">
        <v>2005</v>
      </c>
      <c r="D2243" t="s">
        <v>2399</v>
      </c>
      <c r="E2243" t="s">
        <v>235</v>
      </c>
      <c r="F2243">
        <v>13008</v>
      </c>
    </row>
    <row r="2244" spans="1:6" x14ac:dyDescent="0.25">
      <c r="A2244">
        <v>2933505</v>
      </c>
      <c r="B2244" t="s">
        <v>687</v>
      </c>
      <c r="C2244" s="53" t="s">
        <v>2005</v>
      </c>
      <c r="D2244" t="s">
        <v>2400</v>
      </c>
      <c r="E2244" t="s">
        <v>227</v>
      </c>
      <c r="F2244">
        <v>22530</v>
      </c>
    </row>
    <row r="2245" spans="1:6" x14ac:dyDescent="0.25">
      <c r="A2245">
        <v>2933604</v>
      </c>
      <c r="B2245" t="s">
        <v>687</v>
      </c>
      <c r="C2245" s="53" t="s">
        <v>2005</v>
      </c>
      <c r="D2245" t="s">
        <v>2401</v>
      </c>
      <c r="E2245" t="s">
        <v>227</v>
      </c>
      <c r="F2245">
        <v>48316</v>
      </c>
    </row>
    <row r="2246" spans="1:6" x14ac:dyDescent="0.25">
      <c r="A2246">
        <v>3100104</v>
      </c>
      <c r="B2246" t="s">
        <v>2402</v>
      </c>
      <c r="C2246" s="53" t="s">
        <v>2403</v>
      </c>
      <c r="D2246" t="s">
        <v>2404</v>
      </c>
      <c r="E2246" t="s">
        <v>231</v>
      </c>
      <c r="F2246">
        <v>7015</v>
      </c>
    </row>
    <row r="2247" spans="1:6" x14ac:dyDescent="0.25">
      <c r="A2247">
        <v>3100203</v>
      </c>
      <c r="B2247" t="s">
        <v>2402</v>
      </c>
      <c r="C2247" s="53" t="s">
        <v>2403</v>
      </c>
      <c r="D2247" t="s">
        <v>2405</v>
      </c>
      <c r="E2247" t="s">
        <v>227</v>
      </c>
      <c r="F2247">
        <v>23535</v>
      </c>
    </row>
    <row r="2248" spans="1:6" x14ac:dyDescent="0.25">
      <c r="A2248">
        <v>3100302</v>
      </c>
      <c r="B2248" t="s">
        <v>2402</v>
      </c>
      <c r="C2248" s="53" t="s">
        <v>2403</v>
      </c>
      <c r="D2248" t="s">
        <v>2406</v>
      </c>
      <c r="E2248" t="s">
        <v>235</v>
      </c>
      <c r="F2248">
        <v>13719</v>
      </c>
    </row>
    <row r="2249" spans="1:6" x14ac:dyDescent="0.25">
      <c r="A2249">
        <v>3100401</v>
      </c>
      <c r="B2249" t="s">
        <v>2402</v>
      </c>
      <c r="C2249" s="53" t="s">
        <v>2403</v>
      </c>
      <c r="D2249" t="s">
        <v>2407</v>
      </c>
      <c r="E2249" t="s">
        <v>251</v>
      </c>
      <c r="F2249">
        <v>4056</v>
      </c>
    </row>
    <row r="2250" spans="1:6" x14ac:dyDescent="0.25">
      <c r="A2250">
        <v>3100500</v>
      </c>
      <c r="B2250" t="s">
        <v>2402</v>
      </c>
      <c r="C2250" s="53" t="s">
        <v>2403</v>
      </c>
      <c r="D2250" t="s">
        <v>2408</v>
      </c>
      <c r="E2250" t="s">
        <v>235</v>
      </c>
      <c r="F2250">
        <v>10140</v>
      </c>
    </row>
    <row r="2251" spans="1:6" x14ac:dyDescent="0.25">
      <c r="A2251">
        <v>3100609</v>
      </c>
      <c r="B2251" t="s">
        <v>2402</v>
      </c>
      <c r="C2251" s="53" t="s">
        <v>2403</v>
      </c>
      <c r="D2251" t="s">
        <v>2409</v>
      </c>
      <c r="E2251" t="s">
        <v>235</v>
      </c>
      <c r="F2251">
        <v>14686</v>
      </c>
    </row>
    <row r="2252" spans="1:6" x14ac:dyDescent="0.25">
      <c r="A2252">
        <v>3100708</v>
      </c>
      <c r="B2252" t="s">
        <v>2402</v>
      </c>
      <c r="C2252" s="53" t="s">
        <v>2403</v>
      </c>
      <c r="D2252" t="s">
        <v>2410</v>
      </c>
      <c r="E2252" t="s">
        <v>251</v>
      </c>
      <c r="F2252">
        <v>2064</v>
      </c>
    </row>
    <row r="2253" spans="1:6" x14ac:dyDescent="0.25">
      <c r="A2253">
        <v>3100807</v>
      </c>
      <c r="B2253" t="s">
        <v>2402</v>
      </c>
      <c r="C2253" s="53" t="s">
        <v>2403</v>
      </c>
      <c r="D2253" t="s">
        <v>2411</v>
      </c>
      <c r="E2253" t="s">
        <v>251</v>
      </c>
      <c r="F2253">
        <v>4370</v>
      </c>
    </row>
    <row r="2254" spans="1:6" x14ac:dyDescent="0.25">
      <c r="A2254">
        <v>3100906</v>
      </c>
      <c r="B2254" t="s">
        <v>2402</v>
      </c>
      <c r="C2254" s="53" t="s">
        <v>2403</v>
      </c>
      <c r="D2254" t="s">
        <v>2412</v>
      </c>
      <c r="E2254" t="s">
        <v>235</v>
      </c>
      <c r="F2254">
        <v>19307</v>
      </c>
    </row>
    <row r="2255" spans="1:6" x14ac:dyDescent="0.25">
      <c r="A2255">
        <v>3101003</v>
      </c>
      <c r="B2255" t="s">
        <v>2402</v>
      </c>
      <c r="C2255" s="53" t="s">
        <v>2403</v>
      </c>
      <c r="D2255" t="s">
        <v>2413</v>
      </c>
      <c r="E2255" t="s">
        <v>235</v>
      </c>
      <c r="F2255">
        <v>13447</v>
      </c>
    </row>
    <row r="2256" spans="1:6" x14ac:dyDescent="0.25">
      <c r="A2256">
        <v>3101102</v>
      </c>
      <c r="B2256" t="s">
        <v>2402</v>
      </c>
      <c r="C2256" s="53" t="s">
        <v>2403</v>
      </c>
      <c r="D2256" t="s">
        <v>2414</v>
      </c>
      <c r="E2256" t="s">
        <v>227</v>
      </c>
      <c r="F2256">
        <v>25694</v>
      </c>
    </row>
    <row r="2257" spans="1:6" x14ac:dyDescent="0.25">
      <c r="A2257">
        <v>3101201</v>
      </c>
      <c r="B2257" t="s">
        <v>2402</v>
      </c>
      <c r="C2257" s="53" t="s">
        <v>2403</v>
      </c>
      <c r="D2257" t="s">
        <v>2415</v>
      </c>
      <c r="E2257" t="s">
        <v>231</v>
      </c>
      <c r="F2257">
        <v>6240</v>
      </c>
    </row>
    <row r="2258" spans="1:6" x14ac:dyDescent="0.25">
      <c r="A2258">
        <v>3101300</v>
      </c>
      <c r="B2258" t="s">
        <v>2402</v>
      </c>
      <c r="C2258" s="53" t="s">
        <v>2403</v>
      </c>
      <c r="D2258" t="s">
        <v>2416</v>
      </c>
      <c r="E2258" t="s">
        <v>251</v>
      </c>
      <c r="F2258">
        <v>2760</v>
      </c>
    </row>
    <row r="2259" spans="1:6" x14ac:dyDescent="0.25">
      <c r="A2259">
        <v>3101409</v>
      </c>
      <c r="B2259" t="s">
        <v>2402</v>
      </c>
      <c r="C2259" s="53" t="s">
        <v>2403</v>
      </c>
      <c r="D2259" t="s">
        <v>2417</v>
      </c>
      <c r="E2259" t="s">
        <v>251</v>
      </c>
      <c r="F2259">
        <v>3033</v>
      </c>
    </row>
    <row r="2260" spans="1:6" x14ac:dyDescent="0.25">
      <c r="A2260">
        <v>3101508</v>
      </c>
      <c r="B2260" t="s">
        <v>2402</v>
      </c>
      <c r="C2260" s="53" t="s">
        <v>2403</v>
      </c>
      <c r="D2260" t="s">
        <v>2418</v>
      </c>
      <c r="E2260" t="s">
        <v>227</v>
      </c>
      <c r="F2260">
        <v>35720</v>
      </c>
    </row>
    <row r="2261" spans="1:6" x14ac:dyDescent="0.25">
      <c r="A2261">
        <v>3101607</v>
      </c>
      <c r="B2261" t="s">
        <v>2402</v>
      </c>
      <c r="C2261" s="53" t="s">
        <v>2403</v>
      </c>
      <c r="D2261" t="s">
        <v>2419</v>
      </c>
      <c r="E2261" t="s">
        <v>233</v>
      </c>
      <c r="F2261">
        <v>78712</v>
      </c>
    </row>
    <row r="2262" spans="1:6" x14ac:dyDescent="0.25">
      <c r="A2262">
        <v>3101631</v>
      </c>
      <c r="B2262" t="s">
        <v>2402</v>
      </c>
      <c r="C2262" s="53" t="s">
        <v>2403</v>
      </c>
      <c r="D2262" t="s">
        <v>2420</v>
      </c>
      <c r="E2262" t="s">
        <v>231</v>
      </c>
      <c r="F2262">
        <v>6639</v>
      </c>
    </row>
    <row r="2263" spans="1:6" x14ac:dyDescent="0.25">
      <c r="A2263">
        <v>3101706</v>
      </c>
      <c r="B2263" t="s">
        <v>2402</v>
      </c>
      <c r="C2263" s="53" t="s">
        <v>2403</v>
      </c>
      <c r="D2263" t="s">
        <v>2421</v>
      </c>
      <c r="E2263" t="s">
        <v>227</v>
      </c>
      <c r="F2263">
        <v>41296</v>
      </c>
    </row>
    <row r="2264" spans="1:6" x14ac:dyDescent="0.25">
      <c r="A2264">
        <v>3101805</v>
      </c>
      <c r="B2264" t="s">
        <v>2402</v>
      </c>
      <c r="C2264" s="53" t="s">
        <v>2403</v>
      </c>
      <c r="D2264" t="s">
        <v>2422</v>
      </c>
      <c r="E2264" t="s">
        <v>231</v>
      </c>
      <c r="F2264">
        <v>7478</v>
      </c>
    </row>
    <row r="2265" spans="1:6" x14ac:dyDescent="0.25">
      <c r="A2265">
        <v>3101904</v>
      </c>
      <c r="B2265" t="s">
        <v>2402</v>
      </c>
      <c r="C2265" s="53" t="s">
        <v>2403</v>
      </c>
      <c r="D2265" t="s">
        <v>2423</v>
      </c>
      <c r="E2265" t="s">
        <v>235</v>
      </c>
      <c r="F2265">
        <v>19630</v>
      </c>
    </row>
    <row r="2266" spans="1:6" x14ac:dyDescent="0.25">
      <c r="A2266">
        <v>3102001</v>
      </c>
      <c r="B2266" t="s">
        <v>2402</v>
      </c>
      <c r="C2266" s="53" t="s">
        <v>2403</v>
      </c>
      <c r="D2266" t="s">
        <v>2424</v>
      </c>
      <c r="E2266" t="s">
        <v>235</v>
      </c>
      <c r="F2266">
        <v>14434</v>
      </c>
    </row>
    <row r="2267" spans="1:6" x14ac:dyDescent="0.25">
      <c r="A2267">
        <v>3102050</v>
      </c>
      <c r="B2267" t="s">
        <v>2402</v>
      </c>
      <c r="C2267" s="53" t="s">
        <v>2403</v>
      </c>
      <c r="D2267" t="s">
        <v>2425</v>
      </c>
      <c r="E2267" t="s">
        <v>231</v>
      </c>
      <c r="F2267">
        <v>5702</v>
      </c>
    </row>
    <row r="2268" spans="1:6" x14ac:dyDescent="0.25">
      <c r="A2268">
        <v>3102100</v>
      </c>
      <c r="B2268" t="s">
        <v>2402</v>
      </c>
      <c r="C2268" s="53" t="s">
        <v>2403</v>
      </c>
      <c r="D2268" t="s">
        <v>2426</v>
      </c>
      <c r="E2268" t="s">
        <v>235</v>
      </c>
      <c r="F2268">
        <v>11896</v>
      </c>
    </row>
    <row r="2269" spans="1:6" x14ac:dyDescent="0.25">
      <c r="A2269">
        <v>3102209</v>
      </c>
      <c r="B2269" t="s">
        <v>2402</v>
      </c>
      <c r="C2269" s="53" t="s">
        <v>2403</v>
      </c>
      <c r="D2269" t="s">
        <v>2427</v>
      </c>
      <c r="E2269" t="s">
        <v>251</v>
      </c>
      <c r="F2269">
        <v>4292</v>
      </c>
    </row>
    <row r="2270" spans="1:6" x14ac:dyDescent="0.25">
      <c r="A2270">
        <v>3102308</v>
      </c>
      <c r="B2270" t="s">
        <v>2402</v>
      </c>
      <c r="C2270" s="53" t="s">
        <v>2403</v>
      </c>
      <c r="D2270" t="s">
        <v>2428</v>
      </c>
      <c r="E2270" t="s">
        <v>235</v>
      </c>
      <c r="F2270">
        <v>15619</v>
      </c>
    </row>
    <row r="2271" spans="1:6" x14ac:dyDescent="0.25">
      <c r="A2271">
        <v>3102407</v>
      </c>
      <c r="B2271" t="s">
        <v>2402</v>
      </c>
      <c r="C2271" s="53" t="s">
        <v>2403</v>
      </c>
      <c r="D2271" t="s">
        <v>2429</v>
      </c>
      <c r="E2271" t="s">
        <v>251</v>
      </c>
      <c r="F2271">
        <v>3666</v>
      </c>
    </row>
    <row r="2272" spans="1:6" x14ac:dyDescent="0.25">
      <c r="A2272">
        <v>3102506</v>
      </c>
      <c r="B2272" t="s">
        <v>2402</v>
      </c>
      <c r="C2272" s="53" t="s">
        <v>2403</v>
      </c>
      <c r="D2272" t="s">
        <v>2430</v>
      </c>
      <c r="E2272" t="s">
        <v>251</v>
      </c>
      <c r="F2272">
        <v>4971</v>
      </c>
    </row>
    <row r="2273" spans="1:6" x14ac:dyDescent="0.25">
      <c r="A2273">
        <v>3102605</v>
      </c>
      <c r="B2273" t="s">
        <v>2402</v>
      </c>
      <c r="C2273" s="53" t="s">
        <v>2403</v>
      </c>
      <c r="D2273" t="s">
        <v>2431</v>
      </c>
      <c r="E2273" t="s">
        <v>227</v>
      </c>
      <c r="F2273">
        <v>40092</v>
      </c>
    </row>
    <row r="2274" spans="1:6" x14ac:dyDescent="0.25">
      <c r="A2274">
        <v>3102704</v>
      </c>
      <c r="B2274" t="s">
        <v>2402</v>
      </c>
      <c r="C2274" s="53" t="s">
        <v>2403</v>
      </c>
      <c r="D2274" t="s">
        <v>2432</v>
      </c>
      <c r="E2274" t="s">
        <v>231</v>
      </c>
      <c r="F2274">
        <v>9410</v>
      </c>
    </row>
    <row r="2275" spans="1:6" x14ac:dyDescent="0.25">
      <c r="A2275">
        <v>3102803</v>
      </c>
      <c r="B2275" t="s">
        <v>2402</v>
      </c>
      <c r="C2275" s="53" t="s">
        <v>2403</v>
      </c>
      <c r="D2275" t="s">
        <v>2433</v>
      </c>
      <c r="E2275" t="s">
        <v>235</v>
      </c>
      <c r="F2275">
        <v>12507</v>
      </c>
    </row>
    <row r="2276" spans="1:6" x14ac:dyDescent="0.25">
      <c r="A2276">
        <v>3102852</v>
      </c>
      <c r="B2276" t="s">
        <v>2402</v>
      </c>
      <c r="C2276" s="53" t="s">
        <v>2403</v>
      </c>
      <c r="D2276" t="s">
        <v>2434</v>
      </c>
      <c r="E2276" t="s">
        <v>231</v>
      </c>
      <c r="F2276">
        <v>8460</v>
      </c>
    </row>
    <row r="2277" spans="1:6" x14ac:dyDescent="0.25">
      <c r="A2277">
        <v>3102902</v>
      </c>
      <c r="B2277" t="s">
        <v>2402</v>
      </c>
      <c r="C2277" s="53" t="s">
        <v>2403</v>
      </c>
      <c r="D2277" t="s">
        <v>2435</v>
      </c>
      <c r="E2277" t="s">
        <v>235</v>
      </c>
      <c r="F2277">
        <v>11560</v>
      </c>
    </row>
    <row r="2278" spans="1:6" x14ac:dyDescent="0.25">
      <c r="A2278">
        <v>3103009</v>
      </c>
      <c r="B2278" t="s">
        <v>2402</v>
      </c>
      <c r="C2278" s="53" t="s">
        <v>2403</v>
      </c>
      <c r="D2278" t="s">
        <v>2436</v>
      </c>
      <c r="E2278" t="s">
        <v>231</v>
      </c>
      <c r="F2278">
        <v>9685</v>
      </c>
    </row>
    <row r="2279" spans="1:6" x14ac:dyDescent="0.25">
      <c r="A2279">
        <v>3103108</v>
      </c>
      <c r="B2279" t="s">
        <v>2402</v>
      </c>
      <c r="C2279" s="53" t="s">
        <v>2403</v>
      </c>
      <c r="D2279" t="s">
        <v>2437</v>
      </c>
      <c r="E2279" t="s">
        <v>251</v>
      </c>
      <c r="F2279">
        <v>1677</v>
      </c>
    </row>
    <row r="2280" spans="1:6" x14ac:dyDescent="0.25">
      <c r="A2280">
        <v>3103207</v>
      </c>
      <c r="B2280" t="s">
        <v>2402</v>
      </c>
      <c r="C2280" s="53" t="s">
        <v>2403</v>
      </c>
      <c r="D2280" t="s">
        <v>2438</v>
      </c>
      <c r="E2280" t="s">
        <v>251</v>
      </c>
      <c r="F2280">
        <v>2352</v>
      </c>
    </row>
    <row r="2281" spans="1:6" x14ac:dyDescent="0.25">
      <c r="A2281">
        <v>3103306</v>
      </c>
      <c r="B2281" t="s">
        <v>2402</v>
      </c>
      <c r="C2281" s="53" t="s">
        <v>2403</v>
      </c>
      <c r="D2281" t="s">
        <v>2439</v>
      </c>
      <c r="E2281" t="s">
        <v>251</v>
      </c>
      <c r="F2281">
        <v>2112</v>
      </c>
    </row>
    <row r="2282" spans="1:6" x14ac:dyDescent="0.25">
      <c r="A2282">
        <v>3103405</v>
      </c>
      <c r="B2282" t="s">
        <v>2402</v>
      </c>
      <c r="C2282" s="53" t="s">
        <v>2403</v>
      </c>
      <c r="D2282" t="s">
        <v>2440</v>
      </c>
      <c r="E2282" t="s">
        <v>227</v>
      </c>
      <c r="F2282">
        <v>37270</v>
      </c>
    </row>
    <row r="2283" spans="1:6" x14ac:dyDescent="0.25">
      <c r="A2283">
        <v>3103504</v>
      </c>
      <c r="B2283" t="s">
        <v>2402</v>
      </c>
      <c r="C2283" s="53" t="s">
        <v>2403</v>
      </c>
      <c r="D2283" t="s">
        <v>2441</v>
      </c>
      <c r="E2283" t="s">
        <v>229</v>
      </c>
      <c r="F2283">
        <v>116267</v>
      </c>
    </row>
    <row r="2284" spans="1:6" x14ac:dyDescent="0.25">
      <c r="A2284">
        <v>3103603</v>
      </c>
      <c r="B2284" t="s">
        <v>2402</v>
      </c>
      <c r="C2284" s="53" t="s">
        <v>2403</v>
      </c>
      <c r="D2284" t="s">
        <v>2442</v>
      </c>
      <c r="E2284" t="s">
        <v>251</v>
      </c>
      <c r="F2284">
        <v>2880</v>
      </c>
    </row>
    <row r="2285" spans="1:6" x14ac:dyDescent="0.25">
      <c r="A2285">
        <v>3103702</v>
      </c>
      <c r="B2285" t="s">
        <v>2402</v>
      </c>
      <c r="C2285" s="53" t="s">
        <v>2403</v>
      </c>
      <c r="D2285" t="s">
        <v>2443</v>
      </c>
      <c r="E2285" t="s">
        <v>231</v>
      </c>
      <c r="F2285">
        <v>8501</v>
      </c>
    </row>
    <row r="2286" spans="1:6" x14ac:dyDescent="0.25">
      <c r="A2286">
        <v>3103751</v>
      </c>
      <c r="B2286" t="s">
        <v>2402</v>
      </c>
      <c r="C2286" s="53" t="s">
        <v>2403</v>
      </c>
      <c r="D2286" t="s">
        <v>2444</v>
      </c>
      <c r="E2286" t="s">
        <v>231</v>
      </c>
      <c r="F2286">
        <v>6657</v>
      </c>
    </row>
    <row r="2287" spans="1:6" x14ac:dyDescent="0.25">
      <c r="A2287">
        <v>3103801</v>
      </c>
      <c r="B2287" t="s">
        <v>2402</v>
      </c>
      <c r="C2287" s="53" t="s">
        <v>2403</v>
      </c>
      <c r="D2287" t="s">
        <v>2445</v>
      </c>
      <c r="E2287" t="s">
        <v>251</v>
      </c>
      <c r="F2287">
        <v>2875</v>
      </c>
    </row>
    <row r="2288" spans="1:6" x14ac:dyDescent="0.25">
      <c r="A2288">
        <v>3103900</v>
      </c>
      <c r="B2288" t="s">
        <v>2402</v>
      </c>
      <c r="C2288" s="53" t="s">
        <v>2403</v>
      </c>
      <c r="D2288" t="s">
        <v>2446</v>
      </c>
      <c r="E2288" t="s">
        <v>231</v>
      </c>
      <c r="F2288">
        <v>8768</v>
      </c>
    </row>
    <row r="2289" spans="1:6" x14ac:dyDescent="0.25">
      <c r="A2289">
        <v>3104007</v>
      </c>
      <c r="B2289" t="s">
        <v>2402</v>
      </c>
      <c r="C2289" s="53" t="s">
        <v>2403</v>
      </c>
      <c r="D2289" t="s">
        <v>2447</v>
      </c>
      <c r="E2289" t="s">
        <v>229</v>
      </c>
      <c r="F2289">
        <v>102238</v>
      </c>
    </row>
    <row r="2290" spans="1:6" x14ac:dyDescent="0.25">
      <c r="A2290">
        <v>3104106</v>
      </c>
      <c r="B2290" t="s">
        <v>2402</v>
      </c>
      <c r="C2290" s="53" t="s">
        <v>2403</v>
      </c>
      <c r="D2290" t="s">
        <v>2448</v>
      </c>
      <c r="E2290" t="s">
        <v>235</v>
      </c>
      <c r="F2290">
        <v>10373</v>
      </c>
    </row>
    <row r="2291" spans="1:6" x14ac:dyDescent="0.25">
      <c r="A2291">
        <v>3104205</v>
      </c>
      <c r="B2291" t="s">
        <v>2402</v>
      </c>
      <c r="C2291" s="53" t="s">
        <v>2403</v>
      </c>
      <c r="D2291" t="s">
        <v>2449</v>
      </c>
      <c r="E2291" t="s">
        <v>227</v>
      </c>
      <c r="F2291">
        <v>39249</v>
      </c>
    </row>
    <row r="2292" spans="1:6" x14ac:dyDescent="0.25">
      <c r="A2292">
        <v>3104304</v>
      </c>
      <c r="B2292" t="s">
        <v>2402</v>
      </c>
      <c r="C2292" s="53" t="s">
        <v>2403</v>
      </c>
      <c r="D2292" t="s">
        <v>2450</v>
      </c>
      <c r="E2292" t="s">
        <v>235</v>
      </c>
      <c r="F2292">
        <v>14740</v>
      </c>
    </row>
    <row r="2293" spans="1:6" x14ac:dyDescent="0.25">
      <c r="A2293">
        <v>3104403</v>
      </c>
      <c r="B2293" t="s">
        <v>2402</v>
      </c>
      <c r="C2293" s="53" t="s">
        <v>2403</v>
      </c>
      <c r="D2293" t="s">
        <v>2451</v>
      </c>
      <c r="E2293" t="s">
        <v>251</v>
      </c>
      <c r="F2293">
        <v>2890</v>
      </c>
    </row>
    <row r="2294" spans="1:6" x14ac:dyDescent="0.25">
      <c r="A2294">
        <v>3104452</v>
      </c>
      <c r="B2294" t="s">
        <v>2402</v>
      </c>
      <c r="C2294" s="53" t="s">
        <v>2403</v>
      </c>
      <c r="D2294" t="s">
        <v>2452</v>
      </c>
      <c r="E2294" t="s">
        <v>231</v>
      </c>
      <c r="F2294">
        <v>5118</v>
      </c>
    </row>
    <row r="2295" spans="1:6" x14ac:dyDescent="0.25">
      <c r="A2295">
        <v>3104502</v>
      </c>
      <c r="B2295" t="s">
        <v>2402</v>
      </c>
      <c r="C2295" s="53" t="s">
        <v>2403</v>
      </c>
      <c r="D2295" t="s">
        <v>2453</v>
      </c>
      <c r="E2295" t="s">
        <v>235</v>
      </c>
      <c r="F2295">
        <v>18221</v>
      </c>
    </row>
    <row r="2296" spans="1:6" x14ac:dyDescent="0.25">
      <c r="A2296">
        <v>3104601</v>
      </c>
      <c r="B2296" t="s">
        <v>2402</v>
      </c>
      <c r="C2296" s="53" t="s">
        <v>2403</v>
      </c>
      <c r="D2296" t="s">
        <v>2454</v>
      </c>
      <c r="E2296" t="s">
        <v>235</v>
      </c>
      <c r="F2296">
        <v>13937</v>
      </c>
    </row>
    <row r="2297" spans="1:6" x14ac:dyDescent="0.25">
      <c r="A2297">
        <v>3104700</v>
      </c>
      <c r="B2297" t="s">
        <v>2402</v>
      </c>
      <c r="C2297" s="53" t="s">
        <v>2403</v>
      </c>
      <c r="D2297" t="s">
        <v>2455</v>
      </c>
      <c r="E2297" t="s">
        <v>235</v>
      </c>
      <c r="F2297">
        <v>14039</v>
      </c>
    </row>
    <row r="2298" spans="1:6" x14ac:dyDescent="0.25">
      <c r="A2298">
        <v>3104809</v>
      </c>
      <c r="B2298" t="s">
        <v>2402</v>
      </c>
      <c r="C2298" s="53" t="s">
        <v>2403</v>
      </c>
      <c r="D2298" t="s">
        <v>2456</v>
      </c>
      <c r="E2298" t="s">
        <v>231</v>
      </c>
      <c r="F2298">
        <v>5041</v>
      </c>
    </row>
    <row r="2299" spans="1:6" x14ac:dyDescent="0.25">
      <c r="A2299">
        <v>3104908</v>
      </c>
      <c r="B2299" t="s">
        <v>2402</v>
      </c>
      <c r="C2299" s="53" t="s">
        <v>2403</v>
      </c>
      <c r="D2299" t="s">
        <v>2457</v>
      </c>
      <c r="E2299" t="s">
        <v>235</v>
      </c>
      <c r="F2299">
        <v>19186</v>
      </c>
    </row>
    <row r="2300" spans="1:6" x14ac:dyDescent="0.25">
      <c r="A2300">
        <v>3105004</v>
      </c>
      <c r="B2300" t="s">
        <v>2402</v>
      </c>
      <c r="C2300" s="53" t="s">
        <v>2403</v>
      </c>
      <c r="D2300" t="s">
        <v>2458</v>
      </c>
      <c r="E2300" t="s">
        <v>231</v>
      </c>
      <c r="F2300">
        <v>8071</v>
      </c>
    </row>
    <row r="2301" spans="1:6" x14ac:dyDescent="0.25">
      <c r="A2301">
        <v>3105103</v>
      </c>
      <c r="B2301" t="s">
        <v>2402</v>
      </c>
      <c r="C2301" s="53" t="s">
        <v>2403</v>
      </c>
      <c r="D2301" t="s">
        <v>2459</v>
      </c>
      <c r="E2301" t="s">
        <v>227</v>
      </c>
      <c r="F2301">
        <v>23850</v>
      </c>
    </row>
    <row r="2302" spans="1:6" x14ac:dyDescent="0.25">
      <c r="A2302">
        <v>3105202</v>
      </c>
      <c r="B2302" t="s">
        <v>2402</v>
      </c>
      <c r="C2302" s="53" t="s">
        <v>2403</v>
      </c>
      <c r="D2302" t="s">
        <v>2460</v>
      </c>
      <c r="E2302" t="s">
        <v>231</v>
      </c>
      <c r="F2302">
        <v>5019</v>
      </c>
    </row>
    <row r="2303" spans="1:6" x14ac:dyDescent="0.25">
      <c r="A2303">
        <v>3105301</v>
      </c>
      <c r="B2303" t="s">
        <v>2402</v>
      </c>
      <c r="C2303" s="53" t="s">
        <v>2403</v>
      </c>
      <c r="D2303" t="s">
        <v>2461</v>
      </c>
      <c r="E2303" t="s">
        <v>231</v>
      </c>
      <c r="F2303">
        <v>5674</v>
      </c>
    </row>
    <row r="2304" spans="1:6" x14ac:dyDescent="0.25">
      <c r="A2304">
        <v>3105400</v>
      </c>
      <c r="B2304" t="s">
        <v>2402</v>
      </c>
      <c r="C2304" s="53" t="s">
        <v>2403</v>
      </c>
      <c r="D2304" t="s">
        <v>2462</v>
      </c>
      <c r="E2304" t="s">
        <v>227</v>
      </c>
      <c r="F2304">
        <v>31270</v>
      </c>
    </row>
    <row r="2305" spans="1:6" x14ac:dyDescent="0.25">
      <c r="A2305">
        <v>3105509</v>
      </c>
      <c r="B2305" t="s">
        <v>2402</v>
      </c>
      <c r="C2305" s="53" t="s">
        <v>2403</v>
      </c>
      <c r="D2305" t="s">
        <v>2463</v>
      </c>
      <c r="E2305" t="s">
        <v>231</v>
      </c>
      <c r="F2305">
        <v>5706</v>
      </c>
    </row>
    <row r="2306" spans="1:6" x14ac:dyDescent="0.25">
      <c r="A2306">
        <v>3105608</v>
      </c>
      <c r="B2306" t="s">
        <v>2402</v>
      </c>
      <c r="C2306" s="53" t="s">
        <v>2403</v>
      </c>
      <c r="D2306" t="s">
        <v>2464</v>
      </c>
      <c r="E2306" t="s">
        <v>229</v>
      </c>
      <c r="F2306">
        <v>134924</v>
      </c>
    </row>
    <row r="2307" spans="1:6" x14ac:dyDescent="0.25">
      <c r="A2307">
        <v>3105707</v>
      </c>
      <c r="B2307" t="s">
        <v>2402</v>
      </c>
      <c r="C2307" s="53" t="s">
        <v>2403</v>
      </c>
      <c r="D2307" t="s">
        <v>2465</v>
      </c>
      <c r="E2307" t="s">
        <v>231</v>
      </c>
      <c r="F2307">
        <v>5799</v>
      </c>
    </row>
    <row r="2308" spans="1:6" x14ac:dyDescent="0.25">
      <c r="A2308">
        <v>3105905</v>
      </c>
      <c r="B2308" t="s">
        <v>2402</v>
      </c>
      <c r="C2308" s="53" t="s">
        <v>2403</v>
      </c>
      <c r="D2308" t="s">
        <v>2466</v>
      </c>
      <c r="E2308" t="s">
        <v>227</v>
      </c>
      <c r="F2308">
        <v>20693</v>
      </c>
    </row>
    <row r="2309" spans="1:6" x14ac:dyDescent="0.25">
      <c r="A2309">
        <v>3106002</v>
      </c>
      <c r="B2309" t="s">
        <v>2402</v>
      </c>
      <c r="C2309" s="53" t="s">
        <v>2403</v>
      </c>
      <c r="D2309" t="s">
        <v>2467</v>
      </c>
      <c r="E2309" t="s">
        <v>235</v>
      </c>
      <c r="F2309">
        <v>10381</v>
      </c>
    </row>
    <row r="2310" spans="1:6" x14ac:dyDescent="0.25">
      <c r="A2310">
        <v>3106101</v>
      </c>
      <c r="B2310" t="s">
        <v>2402</v>
      </c>
      <c r="C2310" s="53" t="s">
        <v>2403</v>
      </c>
      <c r="D2310" t="s">
        <v>2468</v>
      </c>
      <c r="E2310" t="s">
        <v>251</v>
      </c>
      <c r="F2310">
        <v>3501</v>
      </c>
    </row>
    <row r="2311" spans="1:6" x14ac:dyDescent="0.25">
      <c r="A2311">
        <v>3106200</v>
      </c>
      <c r="B2311" t="s">
        <v>2402</v>
      </c>
      <c r="C2311" s="53" t="s">
        <v>2403</v>
      </c>
      <c r="D2311" t="s">
        <v>2469</v>
      </c>
      <c r="E2311" t="s">
        <v>248</v>
      </c>
      <c r="F2311">
        <v>2502557</v>
      </c>
    </row>
    <row r="2312" spans="1:6" x14ac:dyDescent="0.25">
      <c r="A2312">
        <v>3106309</v>
      </c>
      <c r="B2312" t="s">
        <v>2402</v>
      </c>
      <c r="C2312" s="53" t="s">
        <v>2403</v>
      </c>
      <c r="D2312" t="s">
        <v>2470</v>
      </c>
      <c r="E2312" t="s">
        <v>227</v>
      </c>
      <c r="F2312">
        <v>25619</v>
      </c>
    </row>
    <row r="2313" spans="1:6" x14ac:dyDescent="0.25">
      <c r="A2313">
        <v>3106408</v>
      </c>
      <c r="B2313" t="s">
        <v>2402</v>
      </c>
      <c r="C2313" s="53" t="s">
        <v>2403</v>
      </c>
      <c r="D2313" t="s">
        <v>2471</v>
      </c>
      <c r="E2313" t="s">
        <v>231</v>
      </c>
      <c r="F2313">
        <v>7816</v>
      </c>
    </row>
    <row r="2314" spans="1:6" x14ac:dyDescent="0.25">
      <c r="A2314">
        <v>3106507</v>
      </c>
      <c r="B2314" t="s">
        <v>2402</v>
      </c>
      <c r="C2314" s="53" t="s">
        <v>2403</v>
      </c>
      <c r="D2314" t="s">
        <v>2472</v>
      </c>
      <c r="E2314" t="s">
        <v>235</v>
      </c>
      <c r="F2314">
        <v>12431</v>
      </c>
    </row>
    <row r="2315" spans="1:6" x14ac:dyDescent="0.25">
      <c r="A2315">
        <v>3106606</v>
      </c>
      <c r="B2315" t="s">
        <v>2402</v>
      </c>
      <c r="C2315" s="53" t="s">
        <v>2403</v>
      </c>
      <c r="D2315" t="s">
        <v>2473</v>
      </c>
      <c r="E2315" t="s">
        <v>251</v>
      </c>
      <c r="F2315">
        <v>4664</v>
      </c>
    </row>
    <row r="2316" spans="1:6" x14ac:dyDescent="0.25">
      <c r="A2316">
        <v>3106655</v>
      </c>
      <c r="B2316" t="s">
        <v>2402</v>
      </c>
      <c r="C2316" s="53" t="s">
        <v>2403</v>
      </c>
      <c r="D2316" t="s">
        <v>2474</v>
      </c>
      <c r="E2316" t="s">
        <v>251</v>
      </c>
      <c r="F2316">
        <v>4661</v>
      </c>
    </row>
    <row r="2317" spans="1:6" x14ac:dyDescent="0.25">
      <c r="A2317">
        <v>3106705</v>
      </c>
      <c r="B2317" t="s">
        <v>2402</v>
      </c>
      <c r="C2317" s="53" t="s">
        <v>2403</v>
      </c>
      <c r="D2317" t="s">
        <v>2475</v>
      </c>
      <c r="E2317" t="s">
        <v>229</v>
      </c>
      <c r="F2317">
        <v>417307</v>
      </c>
    </row>
    <row r="2318" spans="1:6" x14ac:dyDescent="0.25">
      <c r="A2318">
        <v>3106804</v>
      </c>
      <c r="B2318" t="s">
        <v>2402</v>
      </c>
      <c r="C2318" s="53" t="s">
        <v>2403</v>
      </c>
      <c r="D2318" t="s">
        <v>2476</v>
      </c>
      <c r="E2318" t="s">
        <v>251</v>
      </c>
      <c r="F2318">
        <v>3685</v>
      </c>
    </row>
    <row r="2319" spans="1:6" x14ac:dyDescent="0.25">
      <c r="A2319">
        <v>3106903</v>
      </c>
      <c r="B2319" t="s">
        <v>2402</v>
      </c>
      <c r="C2319" s="53" t="s">
        <v>2403</v>
      </c>
      <c r="D2319" t="s">
        <v>2477</v>
      </c>
      <c r="E2319" t="s">
        <v>235</v>
      </c>
      <c r="F2319">
        <v>14413</v>
      </c>
    </row>
    <row r="2320" spans="1:6" x14ac:dyDescent="0.25">
      <c r="A2320">
        <v>3107000</v>
      </c>
      <c r="B2320" t="s">
        <v>2402</v>
      </c>
      <c r="C2320" s="53" t="s">
        <v>2403</v>
      </c>
      <c r="D2320" t="s">
        <v>2478</v>
      </c>
      <c r="E2320" t="s">
        <v>251</v>
      </c>
      <c r="F2320">
        <v>2640</v>
      </c>
    </row>
    <row r="2321" spans="1:6" x14ac:dyDescent="0.25">
      <c r="A2321">
        <v>3107109</v>
      </c>
      <c r="B2321" t="s">
        <v>2402</v>
      </c>
      <c r="C2321" s="53" t="s">
        <v>2403</v>
      </c>
      <c r="D2321" t="s">
        <v>2479</v>
      </c>
      <c r="E2321" t="s">
        <v>227</v>
      </c>
      <c r="F2321">
        <v>40287</v>
      </c>
    </row>
    <row r="2322" spans="1:6" x14ac:dyDescent="0.25">
      <c r="A2322">
        <v>3107208</v>
      </c>
      <c r="B2322" t="s">
        <v>2402</v>
      </c>
      <c r="C2322" s="53" t="s">
        <v>2403</v>
      </c>
      <c r="D2322" t="s">
        <v>2480</v>
      </c>
      <c r="E2322" t="s">
        <v>231</v>
      </c>
      <c r="F2322">
        <v>5174</v>
      </c>
    </row>
    <row r="2323" spans="1:6" x14ac:dyDescent="0.25">
      <c r="A2323">
        <v>3107307</v>
      </c>
      <c r="B2323" t="s">
        <v>2402</v>
      </c>
      <c r="C2323" s="53" t="s">
        <v>2403</v>
      </c>
      <c r="D2323" t="s">
        <v>2481</v>
      </c>
      <c r="E2323" t="s">
        <v>227</v>
      </c>
      <c r="F2323">
        <v>49600</v>
      </c>
    </row>
    <row r="2324" spans="1:6" x14ac:dyDescent="0.25">
      <c r="A2324">
        <v>3107406</v>
      </c>
      <c r="B2324" t="s">
        <v>2402</v>
      </c>
      <c r="C2324" s="53" t="s">
        <v>2403</v>
      </c>
      <c r="D2324" t="s">
        <v>2482</v>
      </c>
      <c r="E2324" t="s">
        <v>227</v>
      </c>
      <c r="F2324">
        <v>49236</v>
      </c>
    </row>
    <row r="2325" spans="1:6" x14ac:dyDescent="0.25">
      <c r="A2325">
        <v>3107505</v>
      </c>
      <c r="B2325" t="s">
        <v>2402</v>
      </c>
      <c r="C2325" s="53" t="s">
        <v>2403</v>
      </c>
      <c r="D2325" t="s">
        <v>2483</v>
      </c>
      <c r="E2325" t="s">
        <v>231</v>
      </c>
      <c r="F2325">
        <v>6653</v>
      </c>
    </row>
    <row r="2326" spans="1:6" x14ac:dyDescent="0.25">
      <c r="A2326">
        <v>3107604</v>
      </c>
      <c r="B2326" t="s">
        <v>2402</v>
      </c>
      <c r="C2326" s="53" t="s">
        <v>2403</v>
      </c>
      <c r="D2326" t="s">
        <v>2484</v>
      </c>
      <c r="E2326" t="s">
        <v>251</v>
      </c>
      <c r="F2326">
        <v>4150</v>
      </c>
    </row>
    <row r="2327" spans="1:6" x14ac:dyDescent="0.25">
      <c r="A2327">
        <v>3107703</v>
      </c>
      <c r="B2327" t="s">
        <v>2402</v>
      </c>
      <c r="C2327" s="53" t="s">
        <v>2403</v>
      </c>
      <c r="D2327" t="s">
        <v>2485</v>
      </c>
      <c r="E2327" t="s">
        <v>231</v>
      </c>
      <c r="F2327">
        <v>5923</v>
      </c>
    </row>
    <row r="2328" spans="1:6" x14ac:dyDescent="0.25">
      <c r="A2328">
        <v>3107802</v>
      </c>
      <c r="B2328" t="s">
        <v>2402</v>
      </c>
      <c r="C2328" s="53" t="s">
        <v>2403</v>
      </c>
      <c r="D2328" t="s">
        <v>2486</v>
      </c>
      <c r="E2328" t="s">
        <v>235</v>
      </c>
      <c r="F2328">
        <v>15542</v>
      </c>
    </row>
    <row r="2329" spans="1:6" x14ac:dyDescent="0.25">
      <c r="A2329">
        <v>3107901</v>
      </c>
      <c r="B2329" t="s">
        <v>2402</v>
      </c>
      <c r="C2329" s="53" t="s">
        <v>2403</v>
      </c>
      <c r="D2329" t="s">
        <v>2487</v>
      </c>
      <c r="E2329" t="s">
        <v>235</v>
      </c>
      <c r="F2329">
        <v>10767</v>
      </c>
    </row>
    <row r="2330" spans="1:6" x14ac:dyDescent="0.25">
      <c r="A2330">
        <v>3108008</v>
      </c>
      <c r="B2330" t="s">
        <v>2402</v>
      </c>
      <c r="C2330" s="53" t="s">
        <v>2403</v>
      </c>
      <c r="D2330" t="s">
        <v>1499</v>
      </c>
      <c r="E2330" t="s">
        <v>235</v>
      </c>
      <c r="F2330">
        <v>17858</v>
      </c>
    </row>
    <row r="2331" spans="1:6" x14ac:dyDescent="0.25">
      <c r="A2331">
        <v>3108107</v>
      </c>
      <c r="B2331" t="s">
        <v>2402</v>
      </c>
      <c r="C2331" s="53" t="s">
        <v>2403</v>
      </c>
      <c r="D2331" t="s">
        <v>375</v>
      </c>
      <c r="E2331" t="s">
        <v>231</v>
      </c>
      <c r="F2331">
        <v>7016</v>
      </c>
    </row>
    <row r="2332" spans="1:6" x14ac:dyDescent="0.25">
      <c r="A2332">
        <v>3108206</v>
      </c>
      <c r="B2332" t="s">
        <v>2402</v>
      </c>
      <c r="C2332" s="53" t="s">
        <v>2403</v>
      </c>
      <c r="D2332" t="s">
        <v>2488</v>
      </c>
      <c r="E2332" t="s">
        <v>231</v>
      </c>
      <c r="F2332">
        <v>5831</v>
      </c>
    </row>
    <row r="2333" spans="1:6" x14ac:dyDescent="0.25">
      <c r="A2333">
        <v>3108255</v>
      </c>
      <c r="B2333" t="s">
        <v>2402</v>
      </c>
      <c r="C2333" s="53" t="s">
        <v>2403</v>
      </c>
      <c r="D2333" t="s">
        <v>2489</v>
      </c>
      <c r="E2333" t="s">
        <v>235</v>
      </c>
      <c r="F2333">
        <v>10669</v>
      </c>
    </row>
    <row r="2334" spans="1:6" x14ac:dyDescent="0.25">
      <c r="A2334">
        <v>3108305</v>
      </c>
      <c r="B2334" t="s">
        <v>2402</v>
      </c>
      <c r="C2334" s="53" t="s">
        <v>2403</v>
      </c>
      <c r="D2334" t="s">
        <v>2490</v>
      </c>
      <c r="E2334" t="s">
        <v>235</v>
      </c>
      <c r="F2334">
        <v>18682</v>
      </c>
    </row>
    <row r="2335" spans="1:6" x14ac:dyDescent="0.25">
      <c r="A2335">
        <v>3108404</v>
      </c>
      <c r="B2335" t="s">
        <v>2402</v>
      </c>
      <c r="C2335" s="53" t="s">
        <v>2403</v>
      </c>
      <c r="D2335" t="s">
        <v>2491</v>
      </c>
      <c r="E2335" t="s">
        <v>235</v>
      </c>
      <c r="F2335">
        <v>15324</v>
      </c>
    </row>
    <row r="2336" spans="1:6" x14ac:dyDescent="0.25">
      <c r="A2336">
        <v>3108503</v>
      </c>
      <c r="B2336" t="s">
        <v>2402</v>
      </c>
      <c r="C2336" s="53" t="s">
        <v>2403</v>
      </c>
      <c r="D2336" t="s">
        <v>2492</v>
      </c>
      <c r="E2336" t="s">
        <v>231</v>
      </c>
      <c r="F2336">
        <v>6574</v>
      </c>
    </row>
    <row r="2337" spans="1:6" x14ac:dyDescent="0.25">
      <c r="A2337">
        <v>3108552</v>
      </c>
      <c r="B2337" t="s">
        <v>2402</v>
      </c>
      <c r="C2337" s="53" t="s">
        <v>2403</v>
      </c>
      <c r="D2337" t="s">
        <v>2493</v>
      </c>
      <c r="E2337" t="s">
        <v>235</v>
      </c>
      <c r="F2337">
        <v>15727</v>
      </c>
    </row>
    <row r="2338" spans="1:6" x14ac:dyDescent="0.25">
      <c r="A2338">
        <v>3108602</v>
      </c>
      <c r="B2338" t="s">
        <v>2402</v>
      </c>
      <c r="C2338" s="53" t="s">
        <v>2403</v>
      </c>
      <c r="D2338" t="s">
        <v>2494</v>
      </c>
      <c r="E2338" t="s">
        <v>227</v>
      </c>
      <c r="F2338">
        <v>32564</v>
      </c>
    </row>
    <row r="2339" spans="1:6" x14ac:dyDescent="0.25">
      <c r="A2339">
        <v>3108701</v>
      </c>
      <c r="B2339" t="s">
        <v>2402</v>
      </c>
      <c r="C2339" s="53" t="s">
        <v>2403</v>
      </c>
      <c r="D2339" t="s">
        <v>2495</v>
      </c>
      <c r="E2339" t="s">
        <v>251</v>
      </c>
      <c r="F2339">
        <v>4604</v>
      </c>
    </row>
    <row r="2340" spans="1:6" x14ac:dyDescent="0.25">
      <c r="A2340">
        <v>3108800</v>
      </c>
      <c r="B2340" t="s">
        <v>2402</v>
      </c>
      <c r="C2340" s="53" t="s">
        <v>2403</v>
      </c>
      <c r="D2340" t="s">
        <v>2496</v>
      </c>
      <c r="E2340" t="s">
        <v>231</v>
      </c>
      <c r="F2340">
        <v>5045</v>
      </c>
    </row>
    <row r="2341" spans="1:6" x14ac:dyDescent="0.25">
      <c r="A2341">
        <v>3108909</v>
      </c>
      <c r="B2341" t="s">
        <v>2402</v>
      </c>
      <c r="C2341" s="53" t="s">
        <v>2403</v>
      </c>
      <c r="D2341" t="s">
        <v>2497</v>
      </c>
      <c r="E2341" t="s">
        <v>235</v>
      </c>
      <c r="F2341">
        <v>14934</v>
      </c>
    </row>
    <row r="2342" spans="1:6" x14ac:dyDescent="0.25">
      <c r="A2342">
        <v>3109006</v>
      </c>
      <c r="B2342" t="s">
        <v>2402</v>
      </c>
      <c r="C2342" s="53" t="s">
        <v>2403</v>
      </c>
      <c r="D2342" t="s">
        <v>2498</v>
      </c>
      <c r="E2342" t="s">
        <v>227</v>
      </c>
      <c r="F2342">
        <v>37857</v>
      </c>
    </row>
    <row r="2343" spans="1:6" x14ac:dyDescent="0.25">
      <c r="A2343">
        <v>3109105</v>
      </c>
      <c r="B2343" t="s">
        <v>2402</v>
      </c>
      <c r="C2343" s="53" t="s">
        <v>2403</v>
      </c>
      <c r="D2343" t="s">
        <v>2499</v>
      </c>
      <c r="E2343" t="s">
        <v>235</v>
      </c>
      <c r="F2343">
        <v>11223</v>
      </c>
    </row>
    <row r="2344" spans="1:6" x14ac:dyDescent="0.25">
      <c r="A2344">
        <v>3109204</v>
      </c>
      <c r="B2344" t="s">
        <v>2402</v>
      </c>
      <c r="C2344" s="53" t="s">
        <v>2403</v>
      </c>
      <c r="D2344" t="s">
        <v>2500</v>
      </c>
      <c r="E2344" t="s">
        <v>235</v>
      </c>
      <c r="F2344">
        <v>10589</v>
      </c>
    </row>
    <row r="2345" spans="1:6" x14ac:dyDescent="0.25">
      <c r="A2345">
        <v>3109253</v>
      </c>
      <c r="B2345" t="s">
        <v>2402</v>
      </c>
      <c r="C2345" s="53" t="s">
        <v>2403</v>
      </c>
      <c r="D2345" t="s">
        <v>2501</v>
      </c>
      <c r="E2345" t="s">
        <v>251</v>
      </c>
      <c r="F2345">
        <v>4134</v>
      </c>
    </row>
    <row r="2346" spans="1:6" x14ac:dyDescent="0.25">
      <c r="A2346">
        <v>3109303</v>
      </c>
      <c r="B2346" t="s">
        <v>2402</v>
      </c>
      <c r="C2346" s="53" t="s">
        <v>2403</v>
      </c>
      <c r="D2346" t="s">
        <v>260</v>
      </c>
      <c r="E2346" t="s">
        <v>227</v>
      </c>
      <c r="F2346">
        <v>24351</v>
      </c>
    </row>
    <row r="2347" spans="1:6" x14ac:dyDescent="0.25">
      <c r="A2347">
        <v>3109402</v>
      </c>
      <c r="B2347" t="s">
        <v>2402</v>
      </c>
      <c r="C2347" s="53" t="s">
        <v>2403</v>
      </c>
      <c r="D2347" t="s">
        <v>2502</v>
      </c>
      <c r="E2347" t="s">
        <v>227</v>
      </c>
      <c r="F2347">
        <v>28163</v>
      </c>
    </row>
    <row r="2348" spans="1:6" x14ac:dyDescent="0.25">
      <c r="A2348">
        <v>3109451</v>
      </c>
      <c r="B2348" t="s">
        <v>2402</v>
      </c>
      <c r="C2348" s="53" t="s">
        <v>2403</v>
      </c>
      <c r="D2348" t="s">
        <v>2503</v>
      </c>
      <c r="E2348" t="s">
        <v>231</v>
      </c>
      <c r="F2348">
        <v>6861</v>
      </c>
    </row>
    <row r="2349" spans="1:6" x14ac:dyDescent="0.25">
      <c r="A2349">
        <v>3109501</v>
      </c>
      <c r="B2349" t="s">
        <v>2402</v>
      </c>
      <c r="C2349" s="53" t="s">
        <v>2403</v>
      </c>
      <c r="D2349" t="s">
        <v>2504</v>
      </c>
      <c r="E2349" t="s">
        <v>235</v>
      </c>
      <c r="F2349">
        <v>14298</v>
      </c>
    </row>
    <row r="2350" spans="1:6" x14ac:dyDescent="0.25">
      <c r="A2350">
        <v>3109600</v>
      </c>
      <c r="B2350" t="s">
        <v>2402</v>
      </c>
      <c r="C2350" s="53" t="s">
        <v>2403</v>
      </c>
      <c r="D2350" t="s">
        <v>2505</v>
      </c>
      <c r="E2350" t="s">
        <v>251</v>
      </c>
      <c r="F2350">
        <v>3721</v>
      </c>
    </row>
    <row r="2351" spans="1:6" x14ac:dyDescent="0.25">
      <c r="A2351">
        <v>3109709</v>
      </c>
      <c r="B2351" t="s">
        <v>2402</v>
      </c>
      <c r="C2351" s="53" t="s">
        <v>2403</v>
      </c>
      <c r="D2351" t="s">
        <v>2506</v>
      </c>
      <c r="E2351" t="s">
        <v>235</v>
      </c>
      <c r="F2351">
        <v>11567</v>
      </c>
    </row>
    <row r="2352" spans="1:6" x14ac:dyDescent="0.25">
      <c r="A2352">
        <v>3109808</v>
      </c>
      <c r="B2352" t="s">
        <v>2402</v>
      </c>
      <c r="C2352" s="53" t="s">
        <v>2403</v>
      </c>
      <c r="D2352" t="s">
        <v>2507</v>
      </c>
      <c r="E2352" t="s">
        <v>251</v>
      </c>
      <c r="F2352">
        <v>2661</v>
      </c>
    </row>
    <row r="2353" spans="1:6" x14ac:dyDescent="0.25">
      <c r="A2353">
        <v>3109907</v>
      </c>
      <c r="B2353" t="s">
        <v>2402</v>
      </c>
      <c r="C2353" s="53" t="s">
        <v>2403</v>
      </c>
      <c r="D2353" t="s">
        <v>2508</v>
      </c>
      <c r="E2353" t="s">
        <v>235</v>
      </c>
      <c r="F2353">
        <v>11170</v>
      </c>
    </row>
    <row r="2354" spans="1:6" x14ac:dyDescent="0.25">
      <c r="A2354">
        <v>3110004</v>
      </c>
      <c r="B2354" t="s">
        <v>2402</v>
      </c>
      <c r="C2354" s="53" t="s">
        <v>2403</v>
      </c>
      <c r="D2354" t="s">
        <v>2509</v>
      </c>
      <c r="E2354" t="s">
        <v>227</v>
      </c>
      <c r="F2354">
        <v>43739</v>
      </c>
    </row>
    <row r="2355" spans="1:6" x14ac:dyDescent="0.25">
      <c r="A2355">
        <v>3110103</v>
      </c>
      <c r="B2355" t="s">
        <v>2402</v>
      </c>
      <c r="C2355" s="53" t="s">
        <v>2403</v>
      </c>
      <c r="D2355" t="s">
        <v>2510</v>
      </c>
      <c r="E2355" t="s">
        <v>231</v>
      </c>
      <c r="F2355">
        <v>5354</v>
      </c>
    </row>
    <row r="2356" spans="1:6" x14ac:dyDescent="0.25">
      <c r="A2356">
        <v>3110202</v>
      </c>
      <c r="B2356" t="s">
        <v>2402</v>
      </c>
      <c r="C2356" s="53" t="s">
        <v>2403</v>
      </c>
      <c r="D2356" t="s">
        <v>2511</v>
      </c>
      <c r="E2356" t="s">
        <v>251</v>
      </c>
      <c r="F2356">
        <v>4121</v>
      </c>
    </row>
    <row r="2357" spans="1:6" x14ac:dyDescent="0.25">
      <c r="A2357">
        <v>3110301</v>
      </c>
      <c r="B2357" t="s">
        <v>2402</v>
      </c>
      <c r="C2357" s="53" t="s">
        <v>2403</v>
      </c>
      <c r="D2357" t="s">
        <v>2512</v>
      </c>
      <c r="E2357" t="s">
        <v>235</v>
      </c>
      <c r="F2357">
        <v>14396</v>
      </c>
    </row>
    <row r="2358" spans="1:6" x14ac:dyDescent="0.25">
      <c r="A2358">
        <v>3110400</v>
      </c>
      <c r="B2358" t="s">
        <v>2402</v>
      </c>
      <c r="C2358" s="53" t="s">
        <v>2403</v>
      </c>
      <c r="D2358" t="s">
        <v>2513</v>
      </c>
      <c r="E2358" t="s">
        <v>251</v>
      </c>
      <c r="F2358">
        <v>3109</v>
      </c>
    </row>
    <row r="2359" spans="1:6" x14ac:dyDescent="0.25">
      <c r="A2359">
        <v>3110509</v>
      </c>
      <c r="B2359" t="s">
        <v>2402</v>
      </c>
      <c r="C2359" s="53" t="s">
        <v>2403</v>
      </c>
      <c r="D2359" t="s">
        <v>2514</v>
      </c>
      <c r="E2359" t="s">
        <v>227</v>
      </c>
      <c r="F2359">
        <v>21955</v>
      </c>
    </row>
    <row r="2360" spans="1:6" x14ac:dyDescent="0.25">
      <c r="A2360">
        <v>3110608</v>
      </c>
      <c r="B2360" t="s">
        <v>2402</v>
      </c>
      <c r="C2360" s="53" t="s">
        <v>2403</v>
      </c>
      <c r="D2360" t="s">
        <v>2515</v>
      </c>
      <c r="E2360" t="s">
        <v>227</v>
      </c>
      <c r="F2360">
        <v>28669</v>
      </c>
    </row>
    <row r="2361" spans="1:6" x14ac:dyDescent="0.25">
      <c r="A2361">
        <v>3110707</v>
      </c>
      <c r="B2361" t="s">
        <v>2402</v>
      </c>
      <c r="C2361" s="53" t="s">
        <v>2403</v>
      </c>
      <c r="D2361" t="s">
        <v>2516</v>
      </c>
      <c r="E2361" t="s">
        <v>235</v>
      </c>
      <c r="F2361">
        <v>13026</v>
      </c>
    </row>
    <row r="2362" spans="1:6" x14ac:dyDescent="0.25">
      <c r="A2362">
        <v>3110806</v>
      </c>
      <c r="B2362" t="s">
        <v>2402</v>
      </c>
      <c r="C2362" s="53" t="s">
        <v>2403</v>
      </c>
      <c r="D2362" t="s">
        <v>2517</v>
      </c>
      <c r="E2362" t="s">
        <v>251</v>
      </c>
      <c r="F2362">
        <v>3733</v>
      </c>
    </row>
    <row r="2363" spans="1:6" x14ac:dyDescent="0.25">
      <c r="A2363">
        <v>3110905</v>
      </c>
      <c r="B2363" t="s">
        <v>2402</v>
      </c>
      <c r="C2363" s="53" t="s">
        <v>2403</v>
      </c>
      <c r="D2363" t="s">
        <v>2518</v>
      </c>
      <c r="E2363" t="s">
        <v>235</v>
      </c>
      <c r="F2363">
        <v>16431</v>
      </c>
    </row>
    <row r="2364" spans="1:6" x14ac:dyDescent="0.25">
      <c r="A2364">
        <v>3111002</v>
      </c>
      <c r="B2364" t="s">
        <v>2402</v>
      </c>
      <c r="C2364" s="53" t="s">
        <v>2403</v>
      </c>
      <c r="D2364" t="s">
        <v>1852</v>
      </c>
      <c r="E2364" t="s">
        <v>227</v>
      </c>
      <c r="F2364">
        <v>21392</v>
      </c>
    </row>
    <row r="2365" spans="1:6" x14ac:dyDescent="0.25">
      <c r="A2365">
        <v>3111101</v>
      </c>
      <c r="B2365" t="s">
        <v>2402</v>
      </c>
      <c r="C2365" s="53" t="s">
        <v>2403</v>
      </c>
      <c r="D2365" t="s">
        <v>2519</v>
      </c>
      <c r="E2365" t="s">
        <v>227</v>
      </c>
      <c r="F2365">
        <v>20022</v>
      </c>
    </row>
    <row r="2366" spans="1:6" x14ac:dyDescent="0.25">
      <c r="A2366">
        <v>3111150</v>
      </c>
      <c r="B2366" t="s">
        <v>2402</v>
      </c>
      <c r="C2366" s="53" t="s">
        <v>2403</v>
      </c>
      <c r="D2366" t="s">
        <v>2520</v>
      </c>
      <c r="E2366" t="s">
        <v>251</v>
      </c>
      <c r="F2366">
        <v>3843</v>
      </c>
    </row>
    <row r="2367" spans="1:6" x14ac:dyDescent="0.25">
      <c r="A2367">
        <v>3111200</v>
      </c>
      <c r="B2367" t="s">
        <v>2402</v>
      </c>
      <c r="C2367" s="53" t="s">
        <v>2403</v>
      </c>
      <c r="D2367" t="s">
        <v>2521</v>
      </c>
      <c r="E2367" t="s">
        <v>233</v>
      </c>
      <c r="F2367">
        <v>54076</v>
      </c>
    </row>
    <row r="2368" spans="1:6" x14ac:dyDescent="0.25">
      <c r="A2368">
        <v>3111309</v>
      </c>
      <c r="B2368" t="s">
        <v>2402</v>
      </c>
      <c r="C2368" s="53" t="s">
        <v>2403</v>
      </c>
      <c r="D2368" t="s">
        <v>2522</v>
      </c>
      <c r="E2368" t="s">
        <v>235</v>
      </c>
      <c r="F2368">
        <v>11856</v>
      </c>
    </row>
    <row r="2369" spans="1:6" x14ac:dyDescent="0.25">
      <c r="A2369">
        <v>3111408</v>
      </c>
      <c r="B2369" t="s">
        <v>2402</v>
      </c>
      <c r="C2369" s="53" t="s">
        <v>2403</v>
      </c>
      <c r="D2369" t="s">
        <v>2523</v>
      </c>
      <c r="E2369" t="s">
        <v>231</v>
      </c>
      <c r="F2369">
        <v>7675</v>
      </c>
    </row>
    <row r="2370" spans="1:6" x14ac:dyDescent="0.25">
      <c r="A2370">
        <v>3111507</v>
      </c>
      <c r="B2370" t="s">
        <v>2402</v>
      </c>
      <c r="C2370" s="53" t="s">
        <v>2403</v>
      </c>
      <c r="D2370" t="s">
        <v>2524</v>
      </c>
      <c r="E2370" t="s">
        <v>235</v>
      </c>
      <c r="F2370">
        <v>15186</v>
      </c>
    </row>
    <row r="2371" spans="1:6" x14ac:dyDescent="0.25">
      <c r="A2371">
        <v>3111606</v>
      </c>
      <c r="B2371" t="s">
        <v>2402</v>
      </c>
      <c r="C2371" s="53" t="s">
        <v>2403</v>
      </c>
      <c r="D2371" t="s">
        <v>2525</v>
      </c>
      <c r="E2371" t="s">
        <v>227</v>
      </c>
      <c r="F2371">
        <v>28879</v>
      </c>
    </row>
    <row r="2372" spans="1:6" x14ac:dyDescent="0.25">
      <c r="A2372">
        <v>3111705</v>
      </c>
      <c r="B2372" t="s">
        <v>2402</v>
      </c>
      <c r="C2372" s="53" t="s">
        <v>2403</v>
      </c>
      <c r="D2372" t="s">
        <v>2526</v>
      </c>
      <c r="E2372" t="s">
        <v>251</v>
      </c>
      <c r="F2372">
        <v>4713</v>
      </c>
    </row>
    <row r="2373" spans="1:6" x14ac:dyDescent="0.25">
      <c r="A2373">
        <v>3111804</v>
      </c>
      <c r="B2373" t="s">
        <v>2402</v>
      </c>
      <c r="C2373" s="53" t="s">
        <v>2403</v>
      </c>
      <c r="D2373" t="s">
        <v>2079</v>
      </c>
      <c r="E2373" t="s">
        <v>235</v>
      </c>
      <c r="F2373">
        <v>12005</v>
      </c>
    </row>
    <row r="2374" spans="1:6" x14ac:dyDescent="0.25">
      <c r="A2374">
        <v>3111903</v>
      </c>
      <c r="B2374" t="s">
        <v>2402</v>
      </c>
      <c r="C2374" s="53" t="s">
        <v>2403</v>
      </c>
      <c r="D2374" t="s">
        <v>2527</v>
      </c>
      <c r="E2374" t="s">
        <v>231</v>
      </c>
      <c r="F2374">
        <v>5737</v>
      </c>
    </row>
    <row r="2375" spans="1:6" x14ac:dyDescent="0.25">
      <c r="A2375">
        <v>3112000</v>
      </c>
      <c r="B2375" t="s">
        <v>2402</v>
      </c>
      <c r="C2375" s="53" t="s">
        <v>2403</v>
      </c>
      <c r="D2375" t="s">
        <v>2083</v>
      </c>
      <c r="E2375" t="s">
        <v>235</v>
      </c>
      <c r="F2375">
        <v>15108</v>
      </c>
    </row>
    <row r="2376" spans="1:6" x14ac:dyDescent="0.25">
      <c r="A2376">
        <v>3112059</v>
      </c>
      <c r="B2376" t="s">
        <v>2402</v>
      </c>
      <c r="C2376" s="53" t="s">
        <v>2403</v>
      </c>
      <c r="D2376" t="s">
        <v>2528</v>
      </c>
      <c r="E2376" t="s">
        <v>251</v>
      </c>
      <c r="F2376">
        <v>4464</v>
      </c>
    </row>
    <row r="2377" spans="1:6" x14ac:dyDescent="0.25">
      <c r="A2377">
        <v>3112109</v>
      </c>
      <c r="B2377" t="s">
        <v>2402</v>
      </c>
      <c r="C2377" s="53" t="s">
        <v>2403</v>
      </c>
      <c r="D2377" t="s">
        <v>2529</v>
      </c>
      <c r="E2377" t="s">
        <v>231</v>
      </c>
      <c r="F2377">
        <v>5454</v>
      </c>
    </row>
    <row r="2378" spans="1:6" x14ac:dyDescent="0.25">
      <c r="A2378">
        <v>3112208</v>
      </c>
      <c r="B2378" t="s">
        <v>2402</v>
      </c>
      <c r="C2378" s="53" t="s">
        <v>2403</v>
      </c>
      <c r="D2378" t="s">
        <v>2530</v>
      </c>
      <c r="E2378" t="s">
        <v>251</v>
      </c>
      <c r="F2378">
        <v>4825</v>
      </c>
    </row>
    <row r="2379" spans="1:6" x14ac:dyDescent="0.25">
      <c r="A2379">
        <v>3112307</v>
      </c>
      <c r="B2379" t="s">
        <v>2402</v>
      </c>
      <c r="C2379" s="53" t="s">
        <v>2403</v>
      </c>
      <c r="D2379" t="s">
        <v>2531</v>
      </c>
      <c r="E2379" t="s">
        <v>227</v>
      </c>
      <c r="F2379">
        <v>37330</v>
      </c>
    </row>
    <row r="2380" spans="1:6" x14ac:dyDescent="0.25">
      <c r="A2380">
        <v>3112406</v>
      </c>
      <c r="B2380" t="s">
        <v>2402</v>
      </c>
      <c r="C2380" s="53" t="s">
        <v>2403</v>
      </c>
      <c r="D2380" t="s">
        <v>2532</v>
      </c>
      <c r="E2380" t="s">
        <v>231</v>
      </c>
      <c r="F2380">
        <v>7185</v>
      </c>
    </row>
    <row r="2381" spans="1:6" x14ac:dyDescent="0.25">
      <c r="A2381">
        <v>3112505</v>
      </c>
      <c r="B2381" t="s">
        <v>2402</v>
      </c>
      <c r="C2381" s="53" t="s">
        <v>2403</v>
      </c>
      <c r="D2381" t="s">
        <v>2533</v>
      </c>
      <c r="E2381" t="s">
        <v>231</v>
      </c>
      <c r="F2381">
        <v>9537</v>
      </c>
    </row>
    <row r="2382" spans="1:6" x14ac:dyDescent="0.25">
      <c r="A2382">
        <v>3112604</v>
      </c>
      <c r="B2382" t="s">
        <v>2402</v>
      </c>
      <c r="C2382" s="53" t="s">
        <v>2403</v>
      </c>
      <c r="D2382" t="s">
        <v>2534</v>
      </c>
      <c r="E2382" t="s">
        <v>235</v>
      </c>
      <c r="F2382">
        <v>16112</v>
      </c>
    </row>
    <row r="2383" spans="1:6" x14ac:dyDescent="0.25">
      <c r="A2383">
        <v>3112653</v>
      </c>
      <c r="B2383" t="s">
        <v>2402</v>
      </c>
      <c r="C2383" s="53" t="s">
        <v>2403</v>
      </c>
      <c r="D2383" t="s">
        <v>2535</v>
      </c>
      <c r="E2383" t="s">
        <v>231</v>
      </c>
      <c r="F2383">
        <v>5317</v>
      </c>
    </row>
    <row r="2384" spans="1:6" x14ac:dyDescent="0.25">
      <c r="A2384">
        <v>3112703</v>
      </c>
      <c r="B2384" t="s">
        <v>2402</v>
      </c>
      <c r="C2384" s="53" t="s">
        <v>2403</v>
      </c>
      <c r="D2384" t="s">
        <v>2536</v>
      </c>
      <c r="E2384" t="s">
        <v>235</v>
      </c>
      <c r="F2384">
        <v>15074</v>
      </c>
    </row>
    <row r="2385" spans="1:6" x14ac:dyDescent="0.25">
      <c r="A2385">
        <v>3112802</v>
      </c>
      <c r="B2385" t="s">
        <v>2402</v>
      </c>
      <c r="C2385" s="53" t="s">
        <v>2403</v>
      </c>
      <c r="D2385" t="s">
        <v>2537</v>
      </c>
      <c r="E2385" t="s">
        <v>231</v>
      </c>
      <c r="F2385">
        <v>8612</v>
      </c>
    </row>
    <row r="2386" spans="1:6" x14ac:dyDescent="0.25">
      <c r="A2386">
        <v>3112901</v>
      </c>
      <c r="B2386" t="s">
        <v>2402</v>
      </c>
      <c r="C2386" s="53" t="s">
        <v>2403</v>
      </c>
      <c r="D2386" t="s">
        <v>2538</v>
      </c>
      <c r="E2386" t="s">
        <v>231</v>
      </c>
      <c r="F2386">
        <v>9392</v>
      </c>
    </row>
    <row r="2387" spans="1:6" x14ac:dyDescent="0.25">
      <c r="A2387">
        <v>3113008</v>
      </c>
      <c r="B2387" t="s">
        <v>2402</v>
      </c>
      <c r="C2387" s="53" t="s">
        <v>2403</v>
      </c>
      <c r="D2387" t="s">
        <v>2539</v>
      </c>
      <c r="E2387" t="s">
        <v>227</v>
      </c>
      <c r="F2387">
        <v>23571</v>
      </c>
    </row>
    <row r="2388" spans="1:6" x14ac:dyDescent="0.25">
      <c r="A2388">
        <v>3113107</v>
      </c>
      <c r="B2388" t="s">
        <v>2402</v>
      </c>
      <c r="C2388" s="53" t="s">
        <v>2403</v>
      </c>
      <c r="D2388" t="s">
        <v>2540</v>
      </c>
      <c r="E2388" t="s">
        <v>251</v>
      </c>
      <c r="F2388">
        <v>3319</v>
      </c>
    </row>
    <row r="2389" spans="1:6" x14ac:dyDescent="0.25">
      <c r="A2389">
        <v>3113206</v>
      </c>
      <c r="B2389" t="s">
        <v>2402</v>
      </c>
      <c r="C2389" s="53" t="s">
        <v>2403</v>
      </c>
      <c r="D2389" t="s">
        <v>2541</v>
      </c>
      <c r="E2389" t="s">
        <v>227</v>
      </c>
      <c r="F2389">
        <v>25044</v>
      </c>
    </row>
    <row r="2390" spans="1:6" x14ac:dyDescent="0.25">
      <c r="A2390">
        <v>3113305</v>
      </c>
      <c r="B2390" t="s">
        <v>2402</v>
      </c>
      <c r="C2390" s="53" t="s">
        <v>2403</v>
      </c>
      <c r="D2390" t="s">
        <v>2542</v>
      </c>
      <c r="E2390" t="s">
        <v>227</v>
      </c>
      <c r="F2390">
        <v>33463</v>
      </c>
    </row>
    <row r="2391" spans="1:6" x14ac:dyDescent="0.25">
      <c r="A2391">
        <v>3113404</v>
      </c>
      <c r="B2391" t="s">
        <v>2402</v>
      </c>
      <c r="C2391" s="53" t="s">
        <v>2403</v>
      </c>
      <c r="D2391" t="s">
        <v>2543</v>
      </c>
      <c r="E2391" t="s">
        <v>233</v>
      </c>
      <c r="F2391">
        <v>90782</v>
      </c>
    </row>
    <row r="2392" spans="1:6" x14ac:dyDescent="0.25">
      <c r="A2392">
        <v>3113503</v>
      </c>
      <c r="B2392" t="s">
        <v>2402</v>
      </c>
      <c r="C2392" s="53" t="s">
        <v>2403</v>
      </c>
      <c r="D2392" t="s">
        <v>2544</v>
      </c>
      <c r="E2392" t="s">
        <v>231</v>
      </c>
      <c r="F2392">
        <v>9507</v>
      </c>
    </row>
    <row r="2393" spans="1:6" x14ac:dyDescent="0.25">
      <c r="A2393">
        <v>3113602</v>
      </c>
      <c r="B2393" t="s">
        <v>2402</v>
      </c>
      <c r="C2393" s="53" t="s">
        <v>2403</v>
      </c>
      <c r="D2393" t="s">
        <v>2545</v>
      </c>
      <c r="E2393" t="s">
        <v>231</v>
      </c>
      <c r="F2393">
        <v>6684</v>
      </c>
    </row>
    <row r="2394" spans="1:6" x14ac:dyDescent="0.25">
      <c r="A2394">
        <v>3113701</v>
      </c>
      <c r="B2394" t="s">
        <v>2402</v>
      </c>
      <c r="C2394" s="53" t="s">
        <v>2403</v>
      </c>
      <c r="D2394" t="s">
        <v>2546</v>
      </c>
      <c r="E2394" t="s">
        <v>235</v>
      </c>
      <c r="F2394">
        <v>19971</v>
      </c>
    </row>
    <row r="2395" spans="1:6" x14ac:dyDescent="0.25">
      <c r="A2395">
        <v>3113800</v>
      </c>
      <c r="B2395" t="s">
        <v>2402</v>
      </c>
      <c r="C2395" s="53" t="s">
        <v>2403</v>
      </c>
      <c r="D2395" t="s">
        <v>2547</v>
      </c>
      <c r="E2395" t="s">
        <v>251</v>
      </c>
      <c r="F2395">
        <v>2600</v>
      </c>
    </row>
    <row r="2396" spans="1:6" x14ac:dyDescent="0.25">
      <c r="A2396">
        <v>3113909</v>
      </c>
      <c r="B2396" t="s">
        <v>2402</v>
      </c>
      <c r="C2396" s="53" t="s">
        <v>2403</v>
      </c>
      <c r="D2396" t="s">
        <v>2548</v>
      </c>
      <c r="E2396" t="s">
        <v>235</v>
      </c>
      <c r="F2396">
        <v>12302</v>
      </c>
    </row>
    <row r="2397" spans="1:6" x14ac:dyDescent="0.25">
      <c r="A2397">
        <v>3114006</v>
      </c>
      <c r="B2397" t="s">
        <v>2402</v>
      </c>
      <c r="C2397" s="53" t="s">
        <v>2403</v>
      </c>
      <c r="D2397" t="s">
        <v>2549</v>
      </c>
      <c r="E2397" t="s">
        <v>235</v>
      </c>
      <c r="F2397">
        <v>11475</v>
      </c>
    </row>
    <row r="2398" spans="1:6" x14ac:dyDescent="0.25">
      <c r="A2398">
        <v>3114105</v>
      </c>
      <c r="B2398" t="s">
        <v>2402</v>
      </c>
      <c r="C2398" s="53" t="s">
        <v>2403</v>
      </c>
      <c r="D2398" t="s">
        <v>2550</v>
      </c>
      <c r="E2398" t="s">
        <v>235</v>
      </c>
      <c r="F2398">
        <v>14645</v>
      </c>
    </row>
    <row r="2399" spans="1:6" x14ac:dyDescent="0.25">
      <c r="A2399">
        <v>3114204</v>
      </c>
      <c r="B2399" t="s">
        <v>2402</v>
      </c>
      <c r="C2399" s="53" t="s">
        <v>2403</v>
      </c>
      <c r="D2399" t="s">
        <v>2551</v>
      </c>
      <c r="E2399" t="s">
        <v>227</v>
      </c>
      <c r="F2399">
        <v>21735</v>
      </c>
    </row>
    <row r="2400" spans="1:6" x14ac:dyDescent="0.25">
      <c r="A2400">
        <v>3114303</v>
      </c>
      <c r="B2400" t="s">
        <v>2402</v>
      </c>
      <c r="C2400" s="53" t="s">
        <v>2403</v>
      </c>
      <c r="D2400" t="s">
        <v>2552</v>
      </c>
      <c r="E2400" t="s">
        <v>227</v>
      </c>
      <c r="F2400">
        <v>30782</v>
      </c>
    </row>
    <row r="2401" spans="1:6" x14ac:dyDescent="0.25">
      <c r="A2401">
        <v>3114402</v>
      </c>
      <c r="B2401" t="s">
        <v>2402</v>
      </c>
      <c r="C2401" s="53" t="s">
        <v>2403</v>
      </c>
      <c r="D2401" t="s">
        <v>2553</v>
      </c>
      <c r="E2401" t="s">
        <v>227</v>
      </c>
      <c r="F2401">
        <v>21338</v>
      </c>
    </row>
    <row r="2402" spans="1:6" x14ac:dyDescent="0.25">
      <c r="A2402">
        <v>3114501</v>
      </c>
      <c r="B2402" t="s">
        <v>2402</v>
      </c>
      <c r="C2402" s="53" t="s">
        <v>2403</v>
      </c>
      <c r="D2402" t="s">
        <v>2554</v>
      </c>
      <c r="E2402" t="s">
        <v>235</v>
      </c>
      <c r="F2402">
        <v>18619</v>
      </c>
    </row>
    <row r="2403" spans="1:6" x14ac:dyDescent="0.25">
      <c r="A2403">
        <v>3114550</v>
      </c>
      <c r="B2403" t="s">
        <v>2402</v>
      </c>
      <c r="C2403" s="53" t="s">
        <v>2403</v>
      </c>
      <c r="D2403" t="s">
        <v>2555</v>
      </c>
      <c r="E2403" t="s">
        <v>231</v>
      </c>
      <c r="F2403">
        <v>9985</v>
      </c>
    </row>
    <row r="2404" spans="1:6" x14ac:dyDescent="0.25">
      <c r="A2404">
        <v>3114600</v>
      </c>
      <c r="B2404" t="s">
        <v>2402</v>
      </c>
      <c r="C2404" s="53" t="s">
        <v>2403</v>
      </c>
      <c r="D2404" t="s">
        <v>2556</v>
      </c>
      <c r="E2404" t="s">
        <v>251</v>
      </c>
      <c r="F2404">
        <v>4096</v>
      </c>
    </row>
    <row r="2405" spans="1:6" x14ac:dyDescent="0.25">
      <c r="A2405">
        <v>3114709</v>
      </c>
      <c r="B2405" t="s">
        <v>2402</v>
      </c>
      <c r="C2405" s="53" t="s">
        <v>2403</v>
      </c>
      <c r="D2405" t="s">
        <v>2557</v>
      </c>
      <c r="E2405" t="s">
        <v>251</v>
      </c>
      <c r="F2405">
        <v>3544</v>
      </c>
    </row>
    <row r="2406" spans="1:6" x14ac:dyDescent="0.25">
      <c r="A2406">
        <v>3114808</v>
      </c>
      <c r="B2406" t="s">
        <v>2402</v>
      </c>
      <c r="C2406" s="53" t="s">
        <v>2403</v>
      </c>
      <c r="D2406" t="s">
        <v>2558</v>
      </c>
      <c r="E2406" t="s">
        <v>251</v>
      </c>
      <c r="F2406">
        <v>4633</v>
      </c>
    </row>
    <row r="2407" spans="1:6" x14ac:dyDescent="0.25">
      <c r="A2407">
        <v>3114907</v>
      </c>
      <c r="B2407" t="s">
        <v>2402</v>
      </c>
      <c r="C2407" s="53" t="s">
        <v>2403</v>
      </c>
      <c r="D2407" t="s">
        <v>2559</v>
      </c>
      <c r="E2407" t="s">
        <v>251</v>
      </c>
      <c r="F2407">
        <v>2308</v>
      </c>
    </row>
    <row r="2408" spans="1:6" x14ac:dyDescent="0.25">
      <c r="A2408">
        <v>3115003</v>
      </c>
      <c r="B2408" t="s">
        <v>2402</v>
      </c>
      <c r="C2408" s="53" t="s">
        <v>2403</v>
      </c>
      <c r="D2408" t="s">
        <v>2560</v>
      </c>
      <c r="E2408" t="s">
        <v>251</v>
      </c>
      <c r="F2408">
        <v>3037</v>
      </c>
    </row>
    <row r="2409" spans="1:6" x14ac:dyDescent="0.25">
      <c r="A2409">
        <v>3115102</v>
      </c>
      <c r="B2409" t="s">
        <v>2402</v>
      </c>
      <c r="C2409" s="53" t="s">
        <v>2403</v>
      </c>
      <c r="D2409" t="s">
        <v>2561</v>
      </c>
      <c r="E2409" t="s">
        <v>235</v>
      </c>
      <c r="F2409">
        <v>18014</v>
      </c>
    </row>
    <row r="2410" spans="1:6" x14ac:dyDescent="0.25">
      <c r="A2410">
        <v>3115201</v>
      </c>
      <c r="B2410" t="s">
        <v>2402</v>
      </c>
      <c r="C2410" s="53" t="s">
        <v>2403</v>
      </c>
      <c r="D2410" t="s">
        <v>2562</v>
      </c>
      <c r="E2410" t="s">
        <v>251</v>
      </c>
      <c r="F2410">
        <v>4053</v>
      </c>
    </row>
    <row r="2411" spans="1:6" x14ac:dyDescent="0.25">
      <c r="A2411">
        <v>3115300</v>
      </c>
      <c r="B2411" t="s">
        <v>2402</v>
      </c>
      <c r="C2411" s="53" t="s">
        <v>2403</v>
      </c>
      <c r="D2411" t="s">
        <v>2563</v>
      </c>
      <c r="E2411" t="s">
        <v>233</v>
      </c>
      <c r="F2411">
        <v>74171</v>
      </c>
    </row>
    <row r="2412" spans="1:6" x14ac:dyDescent="0.25">
      <c r="A2412">
        <v>3115359</v>
      </c>
      <c r="B2412" t="s">
        <v>2402</v>
      </c>
      <c r="C2412" s="53" t="s">
        <v>2403</v>
      </c>
      <c r="D2412" t="s">
        <v>2564</v>
      </c>
      <c r="E2412" t="s">
        <v>231</v>
      </c>
      <c r="F2412">
        <v>5230</v>
      </c>
    </row>
    <row r="2413" spans="1:6" x14ac:dyDescent="0.25">
      <c r="A2413">
        <v>3115409</v>
      </c>
      <c r="B2413" t="s">
        <v>2402</v>
      </c>
      <c r="C2413" s="53" t="s">
        <v>2403</v>
      </c>
      <c r="D2413" t="s">
        <v>2565</v>
      </c>
      <c r="E2413" t="s">
        <v>251</v>
      </c>
      <c r="F2413">
        <v>3638</v>
      </c>
    </row>
    <row r="2414" spans="1:6" x14ac:dyDescent="0.25">
      <c r="A2414">
        <v>3115458</v>
      </c>
      <c r="B2414" t="s">
        <v>2402</v>
      </c>
      <c r="C2414" s="53" t="s">
        <v>2403</v>
      </c>
      <c r="D2414" t="s">
        <v>2566</v>
      </c>
      <c r="E2414" t="s">
        <v>231</v>
      </c>
      <c r="F2414">
        <v>6683</v>
      </c>
    </row>
    <row r="2415" spans="1:6" x14ac:dyDescent="0.25">
      <c r="A2415">
        <v>3115474</v>
      </c>
      <c r="B2415" t="s">
        <v>2402</v>
      </c>
      <c r="C2415" s="53" t="s">
        <v>2403</v>
      </c>
      <c r="D2415" t="s">
        <v>2567</v>
      </c>
      <c r="E2415" t="s">
        <v>231</v>
      </c>
      <c r="F2415">
        <v>5174</v>
      </c>
    </row>
    <row r="2416" spans="1:6" x14ac:dyDescent="0.25">
      <c r="A2416">
        <v>3115508</v>
      </c>
      <c r="B2416" t="s">
        <v>2402</v>
      </c>
      <c r="C2416" s="53" t="s">
        <v>2403</v>
      </c>
      <c r="D2416" t="s">
        <v>2568</v>
      </c>
      <c r="E2416" t="s">
        <v>227</v>
      </c>
      <c r="F2416">
        <v>22231</v>
      </c>
    </row>
    <row r="2417" spans="1:6" x14ac:dyDescent="0.25">
      <c r="A2417">
        <v>3115607</v>
      </c>
      <c r="B2417" t="s">
        <v>2402</v>
      </c>
      <c r="C2417" s="53" t="s">
        <v>2403</v>
      </c>
      <c r="D2417" t="s">
        <v>2569</v>
      </c>
      <c r="E2417" t="s">
        <v>251</v>
      </c>
      <c r="F2417">
        <v>1218</v>
      </c>
    </row>
    <row r="2418" spans="1:6" x14ac:dyDescent="0.25">
      <c r="A2418">
        <v>3115706</v>
      </c>
      <c r="B2418" t="s">
        <v>2402</v>
      </c>
      <c r="C2418" s="53" t="s">
        <v>2403</v>
      </c>
      <c r="D2418" t="s">
        <v>2570</v>
      </c>
      <c r="E2418" t="s">
        <v>231</v>
      </c>
      <c r="F2418">
        <v>7072</v>
      </c>
    </row>
    <row r="2419" spans="1:6" x14ac:dyDescent="0.25">
      <c r="A2419">
        <v>3115805</v>
      </c>
      <c r="B2419" t="s">
        <v>2402</v>
      </c>
      <c r="C2419" s="53" t="s">
        <v>2403</v>
      </c>
      <c r="D2419" t="s">
        <v>2571</v>
      </c>
      <c r="E2419" t="s">
        <v>235</v>
      </c>
      <c r="F2419">
        <v>10604</v>
      </c>
    </row>
    <row r="2420" spans="1:6" x14ac:dyDescent="0.25">
      <c r="A2420">
        <v>3115904</v>
      </c>
      <c r="B2420" t="s">
        <v>2402</v>
      </c>
      <c r="C2420" s="53" t="s">
        <v>2403</v>
      </c>
      <c r="D2420" t="s">
        <v>2572</v>
      </c>
      <c r="E2420" t="s">
        <v>251</v>
      </c>
      <c r="F2420">
        <v>3042</v>
      </c>
    </row>
    <row r="2421" spans="1:6" x14ac:dyDescent="0.25">
      <c r="A2421">
        <v>3116001</v>
      </c>
      <c r="B2421" t="s">
        <v>2402</v>
      </c>
      <c r="C2421" s="53" t="s">
        <v>2403</v>
      </c>
      <c r="D2421" t="s">
        <v>2573</v>
      </c>
      <c r="E2421" t="s">
        <v>231</v>
      </c>
      <c r="F2421">
        <v>5817</v>
      </c>
    </row>
    <row r="2422" spans="1:6" x14ac:dyDescent="0.25">
      <c r="A2422">
        <v>3116100</v>
      </c>
      <c r="B2422" t="s">
        <v>2402</v>
      </c>
      <c r="C2422" s="53" t="s">
        <v>2403</v>
      </c>
      <c r="D2422" t="s">
        <v>2574</v>
      </c>
      <c r="E2422" t="s">
        <v>235</v>
      </c>
      <c r="F2422">
        <v>15657</v>
      </c>
    </row>
    <row r="2423" spans="1:6" x14ac:dyDescent="0.25">
      <c r="A2423">
        <v>3116159</v>
      </c>
      <c r="B2423" t="s">
        <v>2402</v>
      </c>
      <c r="C2423" s="53" t="s">
        <v>2403</v>
      </c>
      <c r="D2423" t="s">
        <v>2575</v>
      </c>
      <c r="E2423" t="s">
        <v>235</v>
      </c>
      <c r="F2423">
        <v>12495</v>
      </c>
    </row>
    <row r="2424" spans="1:6" x14ac:dyDescent="0.25">
      <c r="A2424">
        <v>3116209</v>
      </c>
      <c r="B2424" t="s">
        <v>2402</v>
      </c>
      <c r="C2424" s="53" t="s">
        <v>2403</v>
      </c>
      <c r="D2424" t="s">
        <v>2576</v>
      </c>
      <c r="E2424" t="s">
        <v>251</v>
      </c>
      <c r="F2424">
        <v>2807</v>
      </c>
    </row>
    <row r="2425" spans="1:6" x14ac:dyDescent="0.25">
      <c r="A2425">
        <v>3116308</v>
      </c>
      <c r="B2425" t="s">
        <v>2402</v>
      </c>
      <c r="C2425" s="53" t="s">
        <v>2403</v>
      </c>
      <c r="D2425" t="s">
        <v>2577</v>
      </c>
      <c r="E2425" t="s">
        <v>231</v>
      </c>
      <c r="F2425">
        <v>6832</v>
      </c>
    </row>
    <row r="2426" spans="1:6" x14ac:dyDescent="0.25">
      <c r="A2426">
        <v>3116407</v>
      </c>
      <c r="B2426" t="s">
        <v>2402</v>
      </c>
      <c r="C2426" s="53" t="s">
        <v>2403</v>
      </c>
      <c r="D2426" t="s">
        <v>2578</v>
      </c>
      <c r="E2426" t="s">
        <v>251</v>
      </c>
      <c r="F2426">
        <v>4801</v>
      </c>
    </row>
    <row r="2427" spans="1:6" x14ac:dyDescent="0.25">
      <c r="A2427">
        <v>3116506</v>
      </c>
      <c r="B2427" t="s">
        <v>2402</v>
      </c>
      <c r="C2427" s="53" t="s">
        <v>2403</v>
      </c>
      <c r="D2427" t="s">
        <v>2579</v>
      </c>
      <c r="E2427" t="s">
        <v>231</v>
      </c>
      <c r="F2427">
        <v>7862</v>
      </c>
    </row>
    <row r="2428" spans="1:6" x14ac:dyDescent="0.25">
      <c r="A2428">
        <v>3116605</v>
      </c>
      <c r="B2428" t="s">
        <v>2402</v>
      </c>
      <c r="C2428" s="53" t="s">
        <v>2403</v>
      </c>
      <c r="D2428" t="s">
        <v>2580</v>
      </c>
      <c r="E2428" t="s">
        <v>227</v>
      </c>
      <c r="F2428">
        <v>27827</v>
      </c>
    </row>
    <row r="2429" spans="1:6" x14ac:dyDescent="0.25">
      <c r="A2429">
        <v>3116704</v>
      </c>
      <c r="B2429" t="s">
        <v>2402</v>
      </c>
      <c r="C2429" s="53" t="s">
        <v>2403</v>
      </c>
      <c r="D2429" t="s">
        <v>2581</v>
      </c>
      <c r="E2429" t="s">
        <v>231</v>
      </c>
      <c r="F2429">
        <v>7480</v>
      </c>
    </row>
    <row r="2430" spans="1:6" x14ac:dyDescent="0.25">
      <c r="A2430">
        <v>3116803</v>
      </c>
      <c r="B2430" t="s">
        <v>2402</v>
      </c>
      <c r="C2430" s="53" t="s">
        <v>2403</v>
      </c>
      <c r="D2430" t="s">
        <v>2582</v>
      </c>
      <c r="E2430" t="s">
        <v>231</v>
      </c>
      <c r="F2430">
        <v>9178</v>
      </c>
    </row>
    <row r="2431" spans="1:6" x14ac:dyDescent="0.25">
      <c r="A2431">
        <v>3116902</v>
      </c>
      <c r="B2431" t="s">
        <v>2402</v>
      </c>
      <c r="C2431" s="53" t="s">
        <v>2403</v>
      </c>
      <c r="D2431" t="s">
        <v>2583</v>
      </c>
      <c r="E2431" t="s">
        <v>251</v>
      </c>
      <c r="F2431">
        <v>3116</v>
      </c>
    </row>
    <row r="2432" spans="1:6" x14ac:dyDescent="0.25">
      <c r="A2432">
        <v>3117009</v>
      </c>
      <c r="B2432" t="s">
        <v>2402</v>
      </c>
      <c r="C2432" s="53" t="s">
        <v>2403</v>
      </c>
      <c r="D2432" t="s">
        <v>2584</v>
      </c>
      <c r="E2432" t="s">
        <v>231</v>
      </c>
      <c r="F2432">
        <v>7835</v>
      </c>
    </row>
    <row r="2433" spans="1:6" x14ac:dyDescent="0.25">
      <c r="A2433">
        <v>3117108</v>
      </c>
      <c r="B2433" t="s">
        <v>2402</v>
      </c>
      <c r="C2433" s="53" t="s">
        <v>2403</v>
      </c>
      <c r="D2433" t="s">
        <v>2585</v>
      </c>
      <c r="E2433" t="s">
        <v>235</v>
      </c>
      <c r="F2433">
        <v>10302</v>
      </c>
    </row>
    <row r="2434" spans="1:6" x14ac:dyDescent="0.25">
      <c r="A2434">
        <v>3117207</v>
      </c>
      <c r="B2434" t="s">
        <v>2402</v>
      </c>
      <c r="C2434" s="53" t="s">
        <v>2403</v>
      </c>
      <c r="D2434" t="s">
        <v>2586</v>
      </c>
      <c r="E2434" t="s">
        <v>251</v>
      </c>
      <c r="F2434">
        <v>2849</v>
      </c>
    </row>
    <row r="2435" spans="1:6" x14ac:dyDescent="0.25">
      <c r="A2435">
        <v>3117306</v>
      </c>
      <c r="B2435" t="s">
        <v>2402</v>
      </c>
      <c r="C2435" s="53" t="s">
        <v>2403</v>
      </c>
      <c r="D2435" t="s">
        <v>2587</v>
      </c>
      <c r="E2435" t="s">
        <v>227</v>
      </c>
      <c r="F2435">
        <v>26018</v>
      </c>
    </row>
    <row r="2436" spans="1:6" x14ac:dyDescent="0.25">
      <c r="A2436">
        <v>3117405</v>
      </c>
      <c r="B2436" t="s">
        <v>2402</v>
      </c>
      <c r="C2436" s="53" t="s">
        <v>2403</v>
      </c>
      <c r="D2436" t="s">
        <v>2588</v>
      </c>
      <c r="E2436" t="s">
        <v>251</v>
      </c>
      <c r="F2436">
        <v>4627</v>
      </c>
    </row>
    <row r="2437" spans="1:6" x14ac:dyDescent="0.25">
      <c r="A2437">
        <v>3117504</v>
      </c>
      <c r="B2437" t="s">
        <v>2402</v>
      </c>
      <c r="C2437" s="53" t="s">
        <v>2403</v>
      </c>
      <c r="D2437" t="s">
        <v>2589</v>
      </c>
      <c r="E2437" t="s">
        <v>235</v>
      </c>
      <c r="F2437">
        <v>18198</v>
      </c>
    </row>
    <row r="2438" spans="1:6" x14ac:dyDescent="0.25">
      <c r="A2438">
        <v>3117603</v>
      </c>
      <c r="B2438" t="s">
        <v>2402</v>
      </c>
      <c r="C2438" s="53" t="s">
        <v>2403</v>
      </c>
      <c r="D2438" t="s">
        <v>2590</v>
      </c>
      <c r="E2438" t="s">
        <v>231</v>
      </c>
      <c r="F2438">
        <v>5460</v>
      </c>
    </row>
    <row r="2439" spans="1:6" x14ac:dyDescent="0.25">
      <c r="A2439">
        <v>3117702</v>
      </c>
      <c r="B2439" t="s">
        <v>2402</v>
      </c>
      <c r="C2439" s="53" t="s">
        <v>2403</v>
      </c>
      <c r="D2439" t="s">
        <v>2591</v>
      </c>
      <c r="E2439" t="s">
        <v>235</v>
      </c>
      <c r="F2439">
        <v>13617</v>
      </c>
    </row>
    <row r="2440" spans="1:6" x14ac:dyDescent="0.25">
      <c r="A2440">
        <v>3117801</v>
      </c>
      <c r="B2440" t="s">
        <v>2402</v>
      </c>
      <c r="C2440" s="53" t="s">
        <v>2403</v>
      </c>
      <c r="D2440" t="s">
        <v>2592</v>
      </c>
      <c r="E2440" t="s">
        <v>235</v>
      </c>
      <c r="F2440">
        <v>11262</v>
      </c>
    </row>
    <row r="2441" spans="1:6" x14ac:dyDescent="0.25">
      <c r="A2441">
        <v>3117836</v>
      </c>
      <c r="B2441" t="s">
        <v>2402</v>
      </c>
      <c r="C2441" s="53" t="s">
        <v>2403</v>
      </c>
      <c r="D2441" t="s">
        <v>2593</v>
      </c>
      <c r="E2441" t="s">
        <v>231</v>
      </c>
      <c r="F2441">
        <v>7564</v>
      </c>
    </row>
    <row r="2442" spans="1:6" x14ac:dyDescent="0.25">
      <c r="A2442">
        <v>3117876</v>
      </c>
      <c r="B2442" t="s">
        <v>2402</v>
      </c>
      <c r="C2442" s="53" t="s">
        <v>2403</v>
      </c>
      <c r="D2442" t="s">
        <v>2594</v>
      </c>
      <c r="E2442" t="s">
        <v>231</v>
      </c>
      <c r="F2442">
        <v>6478</v>
      </c>
    </row>
    <row r="2443" spans="1:6" x14ac:dyDescent="0.25">
      <c r="A2443">
        <v>3117900</v>
      </c>
      <c r="B2443" t="s">
        <v>2402</v>
      </c>
      <c r="C2443" s="53" t="s">
        <v>2403</v>
      </c>
      <c r="D2443" t="s">
        <v>2595</v>
      </c>
      <c r="E2443" t="s">
        <v>235</v>
      </c>
      <c r="F2443">
        <v>11464</v>
      </c>
    </row>
    <row r="2444" spans="1:6" x14ac:dyDescent="0.25">
      <c r="A2444">
        <v>3118007</v>
      </c>
      <c r="B2444" t="s">
        <v>2402</v>
      </c>
      <c r="C2444" s="53" t="s">
        <v>2403</v>
      </c>
      <c r="D2444" t="s">
        <v>2596</v>
      </c>
      <c r="E2444" t="s">
        <v>233</v>
      </c>
      <c r="F2444">
        <v>52827</v>
      </c>
    </row>
    <row r="2445" spans="1:6" x14ac:dyDescent="0.25">
      <c r="A2445">
        <v>3118106</v>
      </c>
      <c r="B2445" t="s">
        <v>2402</v>
      </c>
      <c r="C2445" s="53" t="s">
        <v>2403</v>
      </c>
      <c r="D2445" t="s">
        <v>2597</v>
      </c>
      <c r="E2445" t="s">
        <v>231</v>
      </c>
      <c r="F2445">
        <v>5118</v>
      </c>
    </row>
    <row r="2446" spans="1:6" x14ac:dyDescent="0.25">
      <c r="A2446">
        <v>3118205</v>
      </c>
      <c r="B2446" t="s">
        <v>2402</v>
      </c>
      <c r="C2446" s="53" t="s">
        <v>2403</v>
      </c>
      <c r="D2446" t="s">
        <v>2598</v>
      </c>
      <c r="E2446" t="s">
        <v>231</v>
      </c>
      <c r="F2446">
        <v>6895</v>
      </c>
    </row>
    <row r="2447" spans="1:6" x14ac:dyDescent="0.25">
      <c r="A2447">
        <v>3118304</v>
      </c>
      <c r="B2447" t="s">
        <v>2402</v>
      </c>
      <c r="C2447" s="53" t="s">
        <v>2403</v>
      </c>
      <c r="D2447" t="s">
        <v>2599</v>
      </c>
      <c r="E2447" t="s">
        <v>229</v>
      </c>
      <c r="F2447">
        <v>125421</v>
      </c>
    </row>
    <row r="2448" spans="1:6" x14ac:dyDescent="0.25">
      <c r="A2448">
        <v>3118403</v>
      </c>
      <c r="B2448" t="s">
        <v>2402</v>
      </c>
      <c r="C2448" s="53" t="s">
        <v>2403</v>
      </c>
      <c r="D2448" t="s">
        <v>2600</v>
      </c>
      <c r="E2448" t="s">
        <v>227</v>
      </c>
      <c r="F2448">
        <v>23141</v>
      </c>
    </row>
    <row r="2449" spans="1:6" x14ac:dyDescent="0.25">
      <c r="A2449">
        <v>3118502</v>
      </c>
      <c r="B2449" t="s">
        <v>2402</v>
      </c>
      <c r="C2449" s="53" t="s">
        <v>2403</v>
      </c>
      <c r="D2449" t="s">
        <v>2601</v>
      </c>
      <c r="E2449" t="s">
        <v>251</v>
      </c>
      <c r="F2449">
        <v>1804</v>
      </c>
    </row>
    <row r="2450" spans="1:6" x14ac:dyDescent="0.25">
      <c r="A2450">
        <v>3118601</v>
      </c>
      <c r="B2450" t="s">
        <v>2402</v>
      </c>
      <c r="C2450" s="53" t="s">
        <v>2403</v>
      </c>
      <c r="D2450" t="s">
        <v>2602</v>
      </c>
      <c r="E2450" t="s">
        <v>248</v>
      </c>
      <c r="F2450">
        <v>648766</v>
      </c>
    </row>
    <row r="2451" spans="1:6" x14ac:dyDescent="0.25">
      <c r="A2451">
        <v>3118700</v>
      </c>
      <c r="B2451" t="s">
        <v>2402</v>
      </c>
      <c r="C2451" s="53" t="s">
        <v>2403</v>
      </c>
      <c r="D2451" t="s">
        <v>2603</v>
      </c>
      <c r="E2451" t="s">
        <v>231</v>
      </c>
      <c r="F2451">
        <v>9461</v>
      </c>
    </row>
    <row r="2452" spans="1:6" x14ac:dyDescent="0.25">
      <c r="A2452">
        <v>3118809</v>
      </c>
      <c r="B2452" t="s">
        <v>2402</v>
      </c>
      <c r="C2452" s="53" t="s">
        <v>2403</v>
      </c>
      <c r="D2452" t="s">
        <v>2604</v>
      </c>
      <c r="E2452" t="s">
        <v>227</v>
      </c>
      <c r="F2452">
        <v>26974</v>
      </c>
    </row>
    <row r="2453" spans="1:6" x14ac:dyDescent="0.25">
      <c r="A2453">
        <v>3118908</v>
      </c>
      <c r="B2453" t="s">
        <v>2402</v>
      </c>
      <c r="C2453" s="53" t="s">
        <v>2403</v>
      </c>
      <c r="D2453" t="s">
        <v>2605</v>
      </c>
      <c r="E2453" t="s">
        <v>231</v>
      </c>
      <c r="F2453">
        <v>8998</v>
      </c>
    </row>
    <row r="2454" spans="1:6" x14ac:dyDescent="0.25">
      <c r="A2454">
        <v>3119005</v>
      </c>
      <c r="B2454" t="s">
        <v>2402</v>
      </c>
      <c r="C2454" s="53" t="s">
        <v>2403</v>
      </c>
      <c r="D2454" t="s">
        <v>2606</v>
      </c>
      <c r="E2454" t="s">
        <v>251</v>
      </c>
      <c r="F2454">
        <v>3573</v>
      </c>
    </row>
    <row r="2455" spans="1:6" x14ac:dyDescent="0.25">
      <c r="A2455">
        <v>3119104</v>
      </c>
      <c r="B2455" t="s">
        <v>2402</v>
      </c>
      <c r="C2455" s="53" t="s">
        <v>2403</v>
      </c>
      <c r="D2455" t="s">
        <v>2607</v>
      </c>
      <c r="E2455" t="s">
        <v>227</v>
      </c>
      <c r="F2455">
        <v>24432</v>
      </c>
    </row>
    <row r="2456" spans="1:6" x14ac:dyDescent="0.25">
      <c r="A2456">
        <v>3119203</v>
      </c>
      <c r="B2456" t="s">
        <v>2402</v>
      </c>
      <c r="C2456" s="53" t="s">
        <v>2403</v>
      </c>
      <c r="D2456" t="s">
        <v>2608</v>
      </c>
      <c r="E2456" t="s">
        <v>235</v>
      </c>
      <c r="F2456">
        <v>10393</v>
      </c>
    </row>
    <row r="2457" spans="1:6" x14ac:dyDescent="0.25">
      <c r="A2457">
        <v>3119302</v>
      </c>
      <c r="B2457" t="s">
        <v>2402</v>
      </c>
      <c r="C2457" s="53" t="s">
        <v>2403</v>
      </c>
      <c r="D2457" t="s">
        <v>2609</v>
      </c>
      <c r="E2457" t="s">
        <v>227</v>
      </c>
      <c r="F2457">
        <v>28456</v>
      </c>
    </row>
    <row r="2458" spans="1:6" x14ac:dyDescent="0.25">
      <c r="A2458">
        <v>3119401</v>
      </c>
      <c r="B2458" t="s">
        <v>2402</v>
      </c>
      <c r="C2458" s="53" t="s">
        <v>2403</v>
      </c>
      <c r="D2458" t="s">
        <v>2610</v>
      </c>
      <c r="E2458" t="s">
        <v>229</v>
      </c>
      <c r="F2458">
        <v>109363</v>
      </c>
    </row>
    <row r="2459" spans="1:6" x14ac:dyDescent="0.25">
      <c r="A2459">
        <v>3119500</v>
      </c>
      <c r="B2459" t="s">
        <v>2402</v>
      </c>
      <c r="C2459" s="53" t="s">
        <v>2403</v>
      </c>
      <c r="D2459" t="s">
        <v>2611</v>
      </c>
      <c r="E2459" t="s">
        <v>231</v>
      </c>
      <c r="F2459">
        <v>9400</v>
      </c>
    </row>
    <row r="2460" spans="1:6" x14ac:dyDescent="0.25">
      <c r="A2460">
        <v>3119609</v>
      </c>
      <c r="B2460" t="s">
        <v>2402</v>
      </c>
      <c r="C2460" s="53" t="s">
        <v>2403</v>
      </c>
      <c r="D2460" t="s">
        <v>2612</v>
      </c>
      <c r="E2460" t="s">
        <v>251</v>
      </c>
      <c r="F2460">
        <v>3110</v>
      </c>
    </row>
    <row r="2461" spans="1:6" x14ac:dyDescent="0.25">
      <c r="A2461">
        <v>3119708</v>
      </c>
      <c r="B2461" t="s">
        <v>2402</v>
      </c>
      <c r="C2461" s="53" t="s">
        <v>2403</v>
      </c>
      <c r="D2461" t="s">
        <v>2613</v>
      </c>
      <c r="E2461" t="s">
        <v>251</v>
      </c>
      <c r="F2461">
        <v>3451</v>
      </c>
    </row>
    <row r="2462" spans="1:6" x14ac:dyDescent="0.25">
      <c r="A2462">
        <v>3119807</v>
      </c>
      <c r="B2462" t="s">
        <v>2402</v>
      </c>
      <c r="C2462" s="53" t="s">
        <v>2403</v>
      </c>
      <c r="D2462" t="s">
        <v>2614</v>
      </c>
      <c r="E2462" t="s">
        <v>251</v>
      </c>
      <c r="F2462">
        <v>3391</v>
      </c>
    </row>
    <row r="2463" spans="1:6" x14ac:dyDescent="0.25">
      <c r="A2463">
        <v>3119906</v>
      </c>
      <c r="B2463" t="s">
        <v>2402</v>
      </c>
      <c r="C2463" s="53" t="s">
        <v>2403</v>
      </c>
      <c r="D2463" t="s">
        <v>2615</v>
      </c>
      <c r="E2463" t="s">
        <v>251</v>
      </c>
      <c r="F2463">
        <v>3811</v>
      </c>
    </row>
    <row r="2464" spans="1:6" x14ac:dyDescent="0.25">
      <c r="A2464">
        <v>3119955</v>
      </c>
      <c r="B2464" t="s">
        <v>2402</v>
      </c>
      <c r="C2464" s="53" t="s">
        <v>2403</v>
      </c>
      <c r="D2464" t="s">
        <v>2616</v>
      </c>
      <c r="E2464" t="s">
        <v>231</v>
      </c>
      <c r="F2464">
        <v>6207</v>
      </c>
    </row>
    <row r="2465" spans="1:6" x14ac:dyDescent="0.25">
      <c r="A2465">
        <v>3120003</v>
      </c>
      <c r="B2465" t="s">
        <v>2402</v>
      </c>
      <c r="C2465" s="53" t="s">
        <v>2403</v>
      </c>
      <c r="D2465" t="s">
        <v>2617</v>
      </c>
      <c r="E2465" t="s">
        <v>251</v>
      </c>
      <c r="F2465">
        <v>3032</v>
      </c>
    </row>
    <row r="2466" spans="1:6" x14ac:dyDescent="0.25">
      <c r="A2466">
        <v>3120102</v>
      </c>
      <c r="B2466" t="s">
        <v>2402</v>
      </c>
      <c r="C2466" s="53" t="s">
        <v>2403</v>
      </c>
      <c r="D2466" t="s">
        <v>2618</v>
      </c>
      <c r="E2466" t="s">
        <v>251</v>
      </c>
      <c r="F2466">
        <v>4412</v>
      </c>
    </row>
    <row r="2467" spans="1:6" x14ac:dyDescent="0.25">
      <c r="A2467">
        <v>3120151</v>
      </c>
      <c r="B2467" t="s">
        <v>2402</v>
      </c>
      <c r="C2467" s="53" t="s">
        <v>2403</v>
      </c>
      <c r="D2467" t="s">
        <v>2619</v>
      </c>
      <c r="E2467" t="s">
        <v>231</v>
      </c>
      <c r="F2467">
        <v>6525</v>
      </c>
    </row>
    <row r="2468" spans="1:6" x14ac:dyDescent="0.25">
      <c r="A2468">
        <v>3120201</v>
      </c>
      <c r="B2468" t="s">
        <v>2402</v>
      </c>
      <c r="C2468" s="53" t="s">
        <v>2403</v>
      </c>
      <c r="D2468" t="s">
        <v>2620</v>
      </c>
      <c r="E2468" t="s">
        <v>235</v>
      </c>
      <c r="F2468">
        <v>12317</v>
      </c>
    </row>
    <row r="2469" spans="1:6" x14ac:dyDescent="0.25">
      <c r="A2469">
        <v>3120300</v>
      </c>
      <c r="B2469" t="s">
        <v>2402</v>
      </c>
      <c r="C2469" s="53" t="s">
        <v>2403</v>
      </c>
      <c r="D2469" t="s">
        <v>2621</v>
      </c>
      <c r="E2469" t="s">
        <v>231</v>
      </c>
      <c r="F2469">
        <v>6010</v>
      </c>
    </row>
    <row r="2470" spans="1:6" x14ac:dyDescent="0.25">
      <c r="A2470">
        <v>3120409</v>
      </c>
      <c r="B2470" t="s">
        <v>2402</v>
      </c>
      <c r="C2470" s="53" t="s">
        <v>2403</v>
      </c>
      <c r="D2470" t="s">
        <v>2622</v>
      </c>
      <c r="E2470" t="s">
        <v>231</v>
      </c>
      <c r="F2470">
        <v>5204</v>
      </c>
    </row>
    <row r="2471" spans="1:6" x14ac:dyDescent="0.25">
      <c r="A2471">
        <v>3120508</v>
      </c>
      <c r="B2471" t="s">
        <v>2402</v>
      </c>
      <c r="C2471" s="53" t="s">
        <v>2403</v>
      </c>
      <c r="D2471" t="s">
        <v>2623</v>
      </c>
      <c r="E2471" t="s">
        <v>235</v>
      </c>
      <c r="F2471">
        <v>10484</v>
      </c>
    </row>
    <row r="2472" spans="1:6" x14ac:dyDescent="0.25">
      <c r="A2472">
        <v>3120607</v>
      </c>
      <c r="B2472" t="s">
        <v>2402</v>
      </c>
      <c r="C2472" s="53" t="s">
        <v>2403</v>
      </c>
      <c r="D2472" t="s">
        <v>2624</v>
      </c>
      <c r="E2472" t="s">
        <v>231</v>
      </c>
      <c r="F2472">
        <v>5014</v>
      </c>
    </row>
    <row r="2473" spans="1:6" x14ac:dyDescent="0.25">
      <c r="A2473">
        <v>3120706</v>
      </c>
      <c r="B2473" t="s">
        <v>2402</v>
      </c>
      <c r="C2473" s="53" t="s">
        <v>2403</v>
      </c>
      <c r="D2473" t="s">
        <v>2625</v>
      </c>
      <c r="E2473" t="s">
        <v>251</v>
      </c>
      <c r="F2473">
        <v>4140</v>
      </c>
    </row>
    <row r="2474" spans="1:6" x14ac:dyDescent="0.25">
      <c r="A2474">
        <v>3120805</v>
      </c>
      <c r="B2474" t="s">
        <v>2402</v>
      </c>
      <c r="C2474" s="53" t="s">
        <v>2403</v>
      </c>
      <c r="D2474" t="s">
        <v>2626</v>
      </c>
      <c r="E2474" t="s">
        <v>235</v>
      </c>
      <c r="F2474">
        <v>15369</v>
      </c>
    </row>
    <row r="2475" spans="1:6" x14ac:dyDescent="0.25">
      <c r="A2475">
        <v>3120839</v>
      </c>
      <c r="B2475" t="s">
        <v>2402</v>
      </c>
      <c r="C2475" s="53" t="s">
        <v>2403</v>
      </c>
      <c r="D2475" t="s">
        <v>2627</v>
      </c>
      <c r="E2475" t="s">
        <v>251</v>
      </c>
      <c r="F2475">
        <v>4947</v>
      </c>
    </row>
    <row r="2476" spans="1:6" x14ac:dyDescent="0.25">
      <c r="A2476">
        <v>3120870</v>
      </c>
      <c r="B2476" t="s">
        <v>2402</v>
      </c>
      <c r="C2476" s="53" t="s">
        <v>2403</v>
      </c>
      <c r="D2476" t="s">
        <v>2628</v>
      </c>
      <c r="E2476" t="s">
        <v>231</v>
      </c>
      <c r="F2476">
        <v>7491</v>
      </c>
    </row>
    <row r="2477" spans="1:6" x14ac:dyDescent="0.25">
      <c r="A2477">
        <v>3120904</v>
      </c>
      <c r="B2477" t="s">
        <v>2402</v>
      </c>
      <c r="C2477" s="53" t="s">
        <v>2403</v>
      </c>
      <c r="D2477" t="s">
        <v>2629</v>
      </c>
      <c r="E2477" t="s">
        <v>233</v>
      </c>
      <c r="F2477">
        <v>78900</v>
      </c>
    </row>
    <row r="2478" spans="1:6" x14ac:dyDescent="0.25">
      <c r="A2478">
        <v>3121001</v>
      </c>
      <c r="B2478" t="s">
        <v>2402</v>
      </c>
      <c r="C2478" s="53" t="s">
        <v>2403</v>
      </c>
      <c r="D2478" t="s">
        <v>2630</v>
      </c>
      <c r="E2478" t="s">
        <v>231</v>
      </c>
      <c r="F2478">
        <v>5441</v>
      </c>
    </row>
    <row r="2479" spans="1:6" x14ac:dyDescent="0.25">
      <c r="A2479">
        <v>3121100</v>
      </c>
      <c r="B2479" t="s">
        <v>2402</v>
      </c>
      <c r="C2479" s="53" t="s">
        <v>2403</v>
      </c>
      <c r="D2479" t="s">
        <v>2631</v>
      </c>
      <c r="E2479" t="s">
        <v>231</v>
      </c>
      <c r="F2479">
        <v>8201</v>
      </c>
    </row>
    <row r="2480" spans="1:6" x14ac:dyDescent="0.25">
      <c r="A2480">
        <v>3121209</v>
      </c>
      <c r="B2480" t="s">
        <v>2402</v>
      </c>
      <c r="C2480" s="53" t="s">
        <v>2403</v>
      </c>
      <c r="D2480" t="s">
        <v>2632</v>
      </c>
      <c r="E2480" t="s">
        <v>231</v>
      </c>
      <c r="F2480">
        <v>7143</v>
      </c>
    </row>
    <row r="2481" spans="1:6" x14ac:dyDescent="0.25">
      <c r="A2481">
        <v>3121258</v>
      </c>
      <c r="B2481" t="s">
        <v>2402</v>
      </c>
      <c r="C2481" s="53" t="s">
        <v>2403</v>
      </c>
      <c r="D2481" t="s">
        <v>2633</v>
      </c>
      <c r="E2481" t="s">
        <v>231</v>
      </c>
      <c r="F2481">
        <v>9499</v>
      </c>
    </row>
    <row r="2482" spans="1:6" x14ac:dyDescent="0.25">
      <c r="A2482">
        <v>3121308</v>
      </c>
      <c r="B2482" t="s">
        <v>2402</v>
      </c>
      <c r="C2482" s="53" t="s">
        <v>2403</v>
      </c>
      <c r="D2482" t="s">
        <v>2634</v>
      </c>
      <c r="E2482" t="s">
        <v>231</v>
      </c>
      <c r="F2482">
        <v>5010</v>
      </c>
    </row>
    <row r="2483" spans="1:6" x14ac:dyDescent="0.25">
      <c r="A2483">
        <v>3121407</v>
      </c>
      <c r="B2483" t="s">
        <v>2402</v>
      </c>
      <c r="C2483" s="53" t="s">
        <v>2403</v>
      </c>
      <c r="D2483" t="s">
        <v>2635</v>
      </c>
      <c r="E2483" t="s">
        <v>231</v>
      </c>
      <c r="F2483">
        <v>7298</v>
      </c>
    </row>
    <row r="2484" spans="1:6" x14ac:dyDescent="0.25">
      <c r="A2484">
        <v>3121506</v>
      </c>
      <c r="B2484" t="s">
        <v>2402</v>
      </c>
      <c r="C2484" s="53" t="s">
        <v>2403</v>
      </c>
      <c r="D2484" t="s">
        <v>2636</v>
      </c>
      <c r="E2484" t="s">
        <v>251</v>
      </c>
      <c r="F2484">
        <v>3036</v>
      </c>
    </row>
    <row r="2485" spans="1:6" x14ac:dyDescent="0.25">
      <c r="A2485">
        <v>3121605</v>
      </c>
      <c r="B2485" t="s">
        <v>2402</v>
      </c>
      <c r="C2485" s="53" t="s">
        <v>2403</v>
      </c>
      <c r="D2485" t="s">
        <v>2637</v>
      </c>
      <c r="E2485" t="s">
        <v>227</v>
      </c>
      <c r="F2485">
        <v>47952</v>
      </c>
    </row>
    <row r="2486" spans="1:6" x14ac:dyDescent="0.25">
      <c r="A2486">
        <v>3121704</v>
      </c>
      <c r="B2486" t="s">
        <v>2402</v>
      </c>
      <c r="C2486" s="53" t="s">
        <v>2403</v>
      </c>
      <c r="D2486" t="s">
        <v>2638</v>
      </c>
      <c r="E2486" t="s">
        <v>251</v>
      </c>
      <c r="F2486">
        <v>3923</v>
      </c>
    </row>
    <row r="2487" spans="1:6" x14ac:dyDescent="0.25">
      <c r="A2487">
        <v>3121803</v>
      </c>
      <c r="B2487" t="s">
        <v>2402</v>
      </c>
      <c r="C2487" s="53" t="s">
        <v>2403</v>
      </c>
      <c r="D2487" t="s">
        <v>2639</v>
      </c>
      <c r="E2487" t="s">
        <v>231</v>
      </c>
      <c r="F2487">
        <v>8463</v>
      </c>
    </row>
    <row r="2488" spans="1:6" x14ac:dyDescent="0.25">
      <c r="A2488">
        <v>3121902</v>
      </c>
      <c r="B2488" t="s">
        <v>2402</v>
      </c>
      <c r="C2488" s="53" t="s">
        <v>2403</v>
      </c>
      <c r="D2488" t="s">
        <v>2640</v>
      </c>
      <c r="E2488" t="s">
        <v>251</v>
      </c>
      <c r="F2488">
        <v>3437</v>
      </c>
    </row>
    <row r="2489" spans="1:6" x14ac:dyDescent="0.25">
      <c r="A2489">
        <v>3122009</v>
      </c>
      <c r="B2489" t="s">
        <v>2402</v>
      </c>
      <c r="C2489" s="53" t="s">
        <v>2403</v>
      </c>
      <c r="D2489" t="s">
        <v>2641</v>
      </c>
      <c r="E2489" t="s">
        <v>227</v>
      </c>
      <c r="F2489">
        <v>20012</v>
      </c>
    </row>
    <row r="2490" spans="1:6" x14ac:dyDescent="0.25">
      <c r="A2490">
        <v>3122108</v>
      </c>
      <c r="B2490" t="s">
        <v>2402</v>
      </c>
      <c r="C2490" s="53" t="s">
        <v>2403</v>
      </c>
      <c r="D2490" t="s">
        <v>2642</v>
      </c>
      <c r="E2490" t="s">
        <v>231</v>
      </c>
      <c r="F2490">
        <v>5082</v>
      </c>
    </row>
    <row r="2491" spans="1:6" x14ac:dyDescent="0.25">
      <c r="A2491">
        <v>3122207</v>
      </c>
      <c r="B2491" t="s">
        <v>2402</v>
      </c>
      <c r="C2491" s="53" t="s">
        <v>2403</v>
      </c>
      <c r="D2491" t="s">
        <v>2643</v>
      </c>
      <c r="E2491" t="s">
        <v>231</v>
      </c>
      <c r="F2491">
        <v>7472</v>
      </c>
    </row>
    <row r="2492" spans="1:6" x14ac:dyDescent="0.25">
      <c r="A2492">
        <v>3122306</v>
      </c>
      <c r="B2492" t="s">
        <v>2402</v>
      </c>
      <c r="C2492" s="53" t="s">
        <v>2403</v>
      </c>
      <c r="D2492" t="s">
        <v>2644</v>
      </c>
      <c r="E2492" t="s">
        <v>229</v>
      </c>
      <c r="F2492">
        <v>230848</v>
      </c>
    </row>
    <row r="2493" spans="1:6" x14ac:dyDescent="0.25">
      <c r="A2493">
        <v>3122355</v>
      </c>
      <c r="B2493" t="s">
        <v>2402</v>
      </c>
      <c r="C2493" s="53" t="s">
        <v>2403</v>
      </c>
      <c r="D2493" t="s">
        <v>2645</v>
      </c>
      <c r="E2493" t="s">
        <v>231</v>
      </c>
      <c r="F2493">
        <v>6478</v>
      </c>
    </row>
    <row r="2494" spans="1:6" x14ac:dyDescent="0.25">
      <c r="A2494">
        <v>3122405</v>
      </c>
      <c r="B2494" t="s">
        <v>2402</v>
      </c>
      <c r="C2494" s="53" t="s">
        <v>2403</v>
      </c>
      <c r="D2494" t="s">
        <v>2646</v>
      </c>
      <c r="E2494" t="s">
        <v>231</v>
      </c>
      <c r="F2494">
        <v>6031</v>
      </c>
    </row>
    <row r="2495" spans="1:6" x14ac:dyDescent="0.25">
      <c r="A2495">
        <v>3122454</v>
      </c>
      <c r="B2495" t="s">
        <v>2402</v>
      </c>
      <c r="C2495" s="53" t="s">
        <v>2403</v>
      </c>
      <c r="D2495" t="s">
        <v>2647</v>
      </c>
      <c r="E2495" t="s">
        <v>235</v>
      </c>
      <c r="F2495">
        <v>10209</v>
      </c>
    </row>
    <row r="2496" spans="1:6" x14ac:dyDescent="0.25">
      <c r="A2496">
        <v>3122470</v>
      </c>
      <c r="B2496" t="s">
        <v>2402</v>
      </c>
      <c r="C2496" s="53" t="s">
        <v>2403</v>
      </c>
      <c r="D2496" t="s">
        <v>2648</v>
      </c>
      <c r="E2496" t="s">
        <v>251</v>
      </c>
      <c r="F2496">
        <v>3844</v>
      </c>
    </row>
    <row r="2497" spans="1:6" x14ac:dyDescent="0.25">
      <c r="A2497">
        <v>3122504</v>
      </c>
      <c r="B2497" t="s">
        <v>2402</v>
      </c>
      <c r="C2497" s="53" t="s">
        <v>2403</v>
      </c>
      <c r="D2497" t="s">
        <v>2649</v>
      </c>
      <c r="E2497" t="s">
        <v>231</v>
      </c>
      <c r="F2497">
        <v>5274</v>
      </c>
    </row>
    <row r="2498" spans="1:6" x14ac:dyDescent="0.25">
      <c r="A2498">
        <v>3122603</v>
      </c>
      <c r="B2498" t="s">
        <v>2402</v>
      </c>
      <c r="C2498" s="53" t="s">
        <v>2403</v>
      </c>
      <c r="D2498" t="s">
        <v>2650</v>
      </c>
      <c r="E2498" t="s">
        <v>251</v>
      </c>
      <c r="F2498">
        <v>4616</v>
      </c>
    </row>
    <row r="2499" spans="1:6" x14ac:dyDescent="0.25">
      <c r="A2499">
        <v>3122702</v>
      </c>
      <c r="B2499" t="s">
        <v>2402</v>
      </c>
      <c r="C2499" s="53" t="s">
        <v>2403</v>
      </c>
      <c r="D2499" t="s">
        <v>2651</v>
      </c>
      <c r="E2499" t="s">
        <v>231</v>
      </c>
      <c r="F2499">
        <v>5348</v>
      </c>
    </row>
    <row r="2500" spans="1:6" x14ac:dyDescent="0.25">
      <c r="A2500">
        <v>3122801</v>
      </c>
      <c r="B2500" t="s">
        <v>2402</v>
      </c>
      <c r="C2500" s="53" t="s">
        <v>2403</v>
      </c>
      <c r="D2500" t="s">
        <v>2652</v>
      </c>
      <c r="E2500" t="s">
        <v>251</v>
      </c>
      <c r="F2500">
        <v>3073</v>
      </c>
    </row>
    <row r="2501" spans="1:6" x14ac:dyDescent="0.25">
      <c r="A2501">
        <v>3122900</v>
      </c>
      <c r="B2501" t="s">
        <v>2402</v>
      </c>
      <c r="C2501" s="53" t="s">
        <v>2403</v>
      </c>
      <c r="D2501" t="s">
        <v>2653</v>
      </c>
      <c r="E2501" t="s">
        <v>231</v>
      </c>
      <c r="F2501">
        <v>6435</v>
      </c>
    </row>
    <row r="2502" spans="1:6" x14ac:dyDescent="0.25">
      <c r="A2502">
        <v>3123007</v>
      </c>
      <c r="B2502" t="s">
        <v>2402</v>
      </c>
      <c r="C2502" s="53" t="s">
        <v>2403</v>
      </c>
      <c r="D2502" t="s">
        <v>2654</v>
      </c>
      <c r="E2502" t="s">
        <v>231</v>
      </c>
      <c r="F2502">
        <v>9956</v>
      </c>
    </row>
    <row r="2503" spans="1:6" x14ac:dyDescent="0.25">
      <c r="A2503">
        <v>3123106</v>
      </c>
      <c r="B2503" t="s">
        <v>2402</v>
      </c>
      <c r="C2503" s="53" t="s">
        <v>2403</v>
      </c>
      <c r="D2503" t="s">
        <v>2655</v>
      </c>
      <c r="E2503" t="s">
        <v>231</v>
      </c>
      <c r="F2503">
        <v>5328</v>
      </c>
    </row>
    <row r="2504" spans="1:6" x14ac:dyDescent="0.25">
      <c r="A2504">
        <v>3123205</v>
      </c>
      <c r="B2504" t="s">
        <v>2402</v>
      </c>
      <c r="C2504" s="53" t="s">
        <v>2403</v>
      </c>
      <c r="D2504" t="s">
        <v>2656</v>
      </c>
      <c r="E2504" t="s">
        <v>235</v>
      </c>
      <c r="F2504">
        <v>13983</v>
      </c>
    </row>
    <row r="2505" spans="1:6" x14ac:dyDescent="0.25">
      <c r="A2505">
        <v>3123304</v>
      </c>
      <c r="B2505" t="s">
        <v>2402</v>
      </c>
      <c r="C2505" s="53" t="s">
        <v>2403</v>
      </c>
      <c r="D2505" t="s">
        <v>2657</v>
      </c>
      <c r="E2505" t="s">
        <v>251</v>
      </c>
      <c r="F2505">
        <v>4474</v>
      </c>
    </row>
    <row r="2506" spans="1:6" x14ac:dyDescent="0.25">
      <c r="A2506">
        <v>3123403</v>
      </c>
      <c r="B2506" t="s">
        <v>2402</v>
      </c>
      <c r="C2506" s="53" t="s">
        <v>2403</v>
      </c>
      <c r="D2506" t="s">
        <v>2658</v>
      </c>
      <c r="E2506" t="s">
        <v>251</v>
      </c>
      <c r="F2506">
        <v>1519</v>
      </c>
    </row>
    <row r="2507" spans="1:6" x14ac:dyDescent="0.25">
      <c r="A2507">
        <v>3123502</v>
      </c>
      <c r="B2507" t="s">
        <v>2402</v>
      </c>
      <c r="C2507" s="53" t="s">
        <v>2403</v>
      </c>
      <c r="D2507" t="s">
        <v>2659</v>
      </c>
      <c r="E2507" t="s">
        <v>251</v>
      </c>
      <c r="F2507">
        <v>1920</v>
      </c>
    </row>
    <row r="2508" spans="1:6" x14ac:dyDescent="0.25">
      <c r="A2508">
        <v>3123528</v>
      </c>
      <c r="B2508" t="s">
        <v>2402</v>
      </c>
      <c r="C2508" s="53" t="s">
        <v>2403</v>
      </c>
      <c r="D2508" t="s">
        <v>2660</v>
      </c>
      <c r="E2508" t="s">
        <v>231</v>
      </c>
      <c r="F2508">
        <v>7818</v>
      </c>
    </row>
    <row r="2509" spans="1:6" x14ac:dyDescent="0.25">
      <c r="A2509">
        <v>3123601</v>
      </c>
      <c r="B2509" t="s">
        <v>2402</v>
      </c>
      <c r="C2509" s="53" t="s">
        <v>2403</v>
      </c>
      <c r="D2509" t="s">
        <v>2661</v>
      </c>
      <c r="E2509" t="s">
        <v>227</v>
      </c>
      <c r="F2509">
        <v>27268</v>
      </c>
    </row>
    <row r="2510" spans="1:6" x14ac:dyDescent="0.25">
      <c r="A2510">
        <v>3123700</v>
      </c>
      <c r="B2510" t="s">
        <v>2402</v>
      </c>
      <c r="C2510" s="53" t="s">
        <v>2403</v>
      </c>
      <c r="D2510" t="s">
        <v>2662</v>
      </c>
      <c r="E2510" t="s">
        <v>235</v>
      </c>
      <c r="F2510">
        <v>10962</v>
      </c>
    </row>
    <row r="2511" spans="1:6" x14ac:dyDescent="0.25">
      <c r="A2511">
        <v>3123809</v>
      </c>
      <c r="B2511" t="s">
        <v>2402</v>
      </c>
      <c r="C2511" s="53" t="s">
        <v>2403</v>
      </c>
      <c r="D2511" t="s">
        <v>2663</v>
      </c>
      <c r="E2511" t="s">
        <v>231</v>
      </c>
      <c r="F2511">
        <v>7362</v>
      </c>
    </row>
    <row r="2512" spans="1:6" x14ac:dyDescent="0.25">
      <c r="A2512">
        <v>3123858</v>
      </c>
      <c r="B2512" t="s">
        <v>2402</v>
      </c>
      <c r="C2512" s="53" t="s">
        <v>2403</v>
      </c>
      <c r="D2512" t="s">
        <v>2664</v>
      </c>
      <c r="E2512" t="s">
        <v>231</v>
      </c>
      <c r="F2512">
        <v>5385</v>
      </c>
    </row>
    <row r="2513" spans="1:6" x14ac:dyDescent="0.25">
      <c r="A2513">
        <v>3123908</v>
      </c>
      <c r="B2513" t="s">
        <v>2402</v>
      </c>
      <c r="C2513" s="53" t="s">
        <v>2403</v>
      </c>
      <c r="D2513" t="s">
        <v>2665</v>
      </c>
      <c r="E2513" t="s">
        <v>235</v>
      </c>
      <c r="F2513">
        <v>15124</v>
      </c>
    </row>
    <row r="2514" spans="1:6" x14ac:dyDescent="0.25">
      <c r="A2514">
        <v>3124005</v>
      </c>
      <c r="B2514" t="s">
        <v>2402</v>
      </c>
      <c r="C2514" s="53" t="s">
        <v>2403</v>
      </c>
      <c r="D2514" t="s">
        <v>2666</v>
      </c>
      <c r="E2514" t="s">
        <v>235</v>
      </c>
      <c r="F2514">
        <v>18868</v>
      </c>
    </row>
    <row r="2515" spans="1:6" x14ac:dyDescent="0.25">
      <c r="A2515">
        <v>3124104</v>
      </c>
      <c r="B2515" t="s">
        <v>2402</v>
      </c>
      <c r="C2515" s="53" t="s">
        <v>2403</v>
      </c>
      <c r="D2515" t="s">
        <v>2667</v>
      </c>
      <c r="E2515" t="s">
        <v>233</v>
      </c>
      <c r="F2515">
        <v>67208</v>
      </c>
    </row>
    <row r="2516" spans="1:6" x14ac:dyDescent="0.25">
      <c r="A2516">
        <v>3124203</v>
      </c>
      <c r="B2516" t="s">
        <v>2402</v>
      </c>
      <c r="C2516" s="53" t="s">
        <v>2403</v>
      </c>
      <c r="D2516" t="s">
        <v>2668</v>
      </c>
      <c r="E2516" t="s">
        <v>227</v>
      </c>
      <c r="F2516">
        <v>24469</v>
      </c>
    </row>
    <row r="2517" spans="1:6" x14ac:dyDescent="0.25">
      <c r="A2517">
        <v>3124302</v>
      </c>
      <c r="B2517" t="s">
        <v>2402</v>
      </c>
      <c r="C2517" s="53" t="s">
        <v>2403</v>
      </c>
      <c r="D2517" t="s">
        <v>2669</v>
      </c>
      <c r="E2517" t="s">
        <v>227</v>
      </c>
      <c r="F2517">
        <v>32151</v>
      </c>
    </row>
    <row r="2518" spans="1:6" x14ac:dyDescent="0.25">
      <c r="A2518">
        <v>3124401</v>
      </c>
      <c r="B2518" t="s">
        <v>2402</v>
      </c>
      <c r="C2518" s="53" t="s">
        <v>2403</v>
      </c>
      <c r="D2518" t="s">
        <v>2670</v>
      </c>
      <c r="E2518" t="s">
        <v>251</v>
      </c>
      <c r="F2518">
        <v>4670</v>
      </c>
    </row>
    <row r="2519" spans="1:6" x14ac:dyDescent="0.25">
      <c r="A2519">
        <v>3124500</v>
      </c>
      <c r="B2519" t="s">
        <v>2402</v>
      </c>
      <c r="C2519" s="53" t="s">
        <v>2403</v>
      </c>
      <c r="D2519" t="s">
        <v>2671</v>
      </c>
      <c r="E2519" t="s">
        <v>235</v>
      </c>
      <c r="F2519">
        <v>11371</v>
      </c>
    </row>
    <row r="2520" spans="1:6" x14ac:dyDescent="0.25">
      <c r="A2520">
        <v>3124609</v>
      </c>
      <c r="B2520" t="s">
        <v>2402</v>
      </c>
      <c r="C2520" s="53" t="s">
        <v>2403</v>
      </c>
      <c r="D2520" t="s">
        <v>2672</v>
      </c>
      <c r="E2520" t="s">
        <v>251</v>
      </c>
      <c r="F2520">
        <v>2471</v>
      </c>
    </row>
    <row r="2521" spans="1:6" x14ac:dyDescent="0.25">
      <c r="A2521">
        <v>3124708</v>
      </c>
      <c r="B2521" t="s">
        <v>2402</v>
      </c>
      <c r="C2521" s="53" t="s">
        <v>2403</v>
      </c>
      <c r="D2521" t="s">
        <v>2673</v>
      </c>
      <c r="E2521" t="s">
        <v>251</v>
      </c>
      <c r="F2521">
        <v>3596</v>
      </c>
    </row>
    <row r="2522" spans="1:6" x14ac:dyDescent="0.25">
      <c r="A2522">
        <v>3124807</v>
      </c>
      <c r="B2522" t="s">
        <v>2402</v>
      </c>
      <c r="C2522" s="53" t="s">
        <v>2403</v>
      </c>
      <c r="D2522" t="s">
        <v>2674</v>
      </c>
      <c r="E2522" t="s">
        <v>231</v>
      </c>
      <c r="F2522">
        <v>7897</v>
      </c>
    </row>
    <row r="2523" spans="1:6" x14ac:dyDescent="0.25">
      <c r="A2523">
        <v>3124906</v>
      </c>
      <c r="B2523" t="s">
        <v>2402</v>
      </c>
      <c r="C2523" s="53" t="s">
        <v>2403</v>
      </c>
      <c r="D2523" t="s">
        <v>2675</v>
      </c>
      <c r="E2523" t="s">
        <v>235</v>
      </c>
      <c r="F2523">
        <v>11169</v>
      </c>
    </row>
    <row r="2524" spans="1:6" x14ac:dyDescent="0.25">
      <c r="A2524">
        <v>3125002</v>
      </c>
      <c r="B2524" t="s">
        <v>2402</v>
      </c>
      <c r="C2524" s="53" t="s">
        <v>2403</v>
      </c>
      <c r="D2524" t="s">
        <v>2676</v>
      </c>
      <c r="E2524" t="s">
        <v>251</v>
      </c>
      <c r="F2524">
        <v>3927</v>
      </c>
    </row>
    <row r="2525" spans="1:6" x14ac:dyDescent="0.25">
      <c r="A2525">
        <v>3125101</v>
      </c>
      <c r="B2525" t="s">
        <v>2402</v>
      </c>
      <c r="C2525" s="53" t="s">
        <v>2403</v>
      </c>
      <c r="D2525" t="s">
        <v>2677</v>
      </c>
      <c r="E2525" t="s">
        <v>227</v>
      </c>
      <c r="F2525">
        <v>33082</v>
      </c>
    </row>
    <row r="2526" spans="1:6" x14ac:dyDescent="0.25">
      <c r="A2526">
        <v>3125200</v>
      </c>
      <c r="B2526" t="s">
        <v>2402</v>
      </c>
      <c r="C2526" s="53" t="s">
        <v>2403</v>
      </c>
      <c r="D2526" t="s">
        <v>2678</v>
      </c>
      <c r="E2526" t="s">
        <v>251</v>
      </c>
      <c r="F2526">
        <v>2423</v>
      </c>
    </row>
    <row r="2527" spans="1:6" x14ac:dyDescent="0.25">
      <c r="A2527">
        <v>3125309</v>
      </c>
      <c r="B2527" t="s">
        <v>2402</v>
      </c>
      <c r="C2527" s="53" t="s">
        <v>2403</v>
      </c>
      <c r="D2527" t="s">
        <v>2679</v>
      </c>
      <c r="E2527" t="s">
        <v>251</v>
      </c>
      <c r="F2527">
        <v>3396</v>
      </c>
    </row>
    <row r="2528" spans="1:6" x14ac:dyDescent="0.25">
      <c r="A2528">
        <v>3125408</v>
      </c>
      <c r="B2528" t="s">
        <v>2402</v>
      </c>
      <c r="C2528" s="53" t="s">
        <v>2403</v>
      </c>
      <c r="D2528" t="s">
        <v>2680</v>
      </c>
      <c r="E2528" t="s">
        <v>231</v>
      </c>
      <c r="F2528">
        <v>5081</v>
      </c>
    </row>
    <row r="2529" spans="1:6" x14ac:dyDescent="0.25">
      <c r="A2529">
        <v>3125507</v>
      </c>
      <c r="B2529" t="s">
        <v>2402</v>
      </c>
      <c r="C2529" s="53" t="s">
        <v>2403</v>
      </c>
      <c r="D2529" t="s">
        <v>2681</v>
      </c>
      <c r="E2529" t="s">
        <v>251</v>
      </c>
      <c r="F2529">
        <v>3189</v>
      </c>
    </row>
    <row r="2530" spans="1:6" x14ac:dyDescent="0.25">
      <c r="A2530">
        <v>3125606</v>
      </c>
      <c r="B2530" t="s">
        <v>2402</v>
      </c>
      <c r="C2530" s="53" t="s">
        <v>2403</v>
      </c>
      <c r="D2530" t="s">
        <v>2682</v>
      </c>
      <c r="E2530" t="s">
        <v>231</v>
      </c>
      <c r="F2530">
        <v>7338</v>
      </c>
    </row>
    <row r="2531" spans="1:6" x14ac:dyDescent="0.25">
      <c r="A2531">
        <v>3125705</v>
      </c>
      <c r="B2531" t="s">
        <v>2402</v>
      </c>
      <c r="C2531" s="53" t="s">
        <v>2403</v>
      </c>
      <c r="D2531" t="s">
        <v>2683</v>
      </c>
      <c r="E2531" t="s">
        <v>235</v>
      </c>
      <c r="F2531">
        <v>15078</v>
      </c>
    </row>
    <row r="2532" spans="1:6" x14ac:dyDescent="0.25">
      <c r="A2532">
        <v>3125804</v>
      </c>
      <c r="B2532" t="s">
        <v>2402</v>
      </c>
      <c r="C2532" s="53" t="s">
        <v>2403</v>
      </c>
      <c r="D2532" t="s">
        <v>2684</v>
      </c>
      <c r="E2532" t="s">
        <v>251</v>
      </c>
      <c r="F2532">
        <v>3304</v>
      </c>
    </row>
    <row r="2533" spans="1:6" x14ac:dyDescent="0.25">
      <c r="A2533">
        <v>3125903</v>
      </c>
      <c r="B2533" t="s">
        <v>2402</v>
      </c>
      <c r="C2533" s="53" t="s">
        <v>2403</v>
      </c>
      <c r="D2533" t="s">
        <v>2685</v>
      </c>
      <c r="E2533" t="s">
        <v>235</v>
      </c>
      <c r="F2533">
        <v>10611</v>
      </c>
    </row>
    <row r="2534" spans="1:6" x14ac:dyDescent="0.25">
      <c r="A2534">
        <v>3125952</v>
      </c>
      <c r="B2534" t="s">
        <v>2402</v>
      </c>
      <c r="C2534" s="53" t="s">
        <v>2403</v>
      </c>
      <c r="D2534" t="s">
        <v>2686</v>
      </c>
      <c r="E2534" t="s">
        <v>235</v>
      </c>
      <c r="F2534">
        <v>10936</v>
      </c>
    </row>
    <row r="2535" spans="1:6" x14ac:dyDescent="0.25">
      <c r="A2535">
        <v>3126000</v>
      </c>
      <c r="B2535" t="s">
        <v>2402</v>
      </c>
      <c r="C2535" s="53" t="s">
        <v>2403</v>
      </c>
      <c r="D2535" t="s">
        <v>2687</v>
      </c>
      <c r="E2535" t="s">
        <v>231</v>
      </c>
      <c r="F2535">
        <v>7209</v>
      </c>
    </row>
    <row r="2536" spans="1:6" x14ac:dyDescent="0.25">
      <c r="A2536">
        <v>3126109</v>
      </c>
      <c r="B2536" t="s">
        <v>2402</v>
      </c>
      <c r="C2536" s="53" t="s">
        <v>2403</v>
      </c>
      <c r="D2536" t="s">
        <v>2688</v>
      </c>
      <c r="E2536" t="s">
        <v>233</v>
      </c>
      <c r="F2536">
        <v>68040</v>
      </c>
    </row>
    <row r="2537" spans="1:6" x14ac:dyDescent="0.25">
      <c r="A2537">
        <v>3126208</v>
      </c>
      <c r="B2537" t="s">
        <v>2402</v>
      </c>
      <c r="C2537" s="53" t="s">
        <v>2403</v>
      </c>
      <c r="D2537" t="s">
        <v>2689</v>
      </c>
      <c r="E2537" t="s">
        <v>231</v>
      </c>
      <c r="F2537">
        <v>9067</v>
      </c>
    </row>
    <row r="2538" spans="1:6" x14ac:dyDescent="0.25">
      <c r="A2538">
        <v>3126307</v>
      </c>
      <c r="B2538" t="s">
        <v>2402</v>
      </c>
      <c r="C2538" s="53" t="s">
        <v>2403</v>
      </c>
      <c r="D2538" t="s">
        <v>2690</v>
      </c>
      <c r="E2538" t="s">
        <v>251</v>
      </c>
      <c r="F2538">
        <v>4357</v>
      </c>
    </row>
    <row r="2539" spans="1:6" x14ac:dyDescent="0.25">
      <c r="A2539">
        <v>3126406</v>
      </c>
      <c r="B2539" t="s">
        <v>2402</v>
      </c>
      <c r="C2539" s="53" t="s">
        <v>2403</v>
      </c>
      <c r="D2539" t="s">
        <v>2691</v>
      </c>
      <c r="E2539" t="s">
        <v>251</v>
      </c>
      <c r="F2539">
        <v>2893</v>
      </c>
    </row>
    <row r="2540" spans="1:6" x14ac:dyDescent="0.25">
      <c r="A2540">
        <v>3126505</v>
      </c>
      <c r="B2540" t="s">
        <v>2402</v>
      </c>
      <c r="C2540" s="53" t="s">
        <v>2403</v>
      </c>
      <c r="D2540" t="s">
        <v>2692</v>
      </c>
      <c r="E2540" t="s">
        <v>235</v>
      </c>
      <c r="F2540">
        <v>10550</v>
      </c>
    </row>
    <row r="2541" spans="1:6" x14ac:dyDescent="0.25">
      <c r="A2541">
        <v>3126604</v>
      </c>
      <c r="B2541" t="s">
        <v>2402</v>
      </c>
      <c r="C2541" s="53" t="s">
        <v>2403</v>
      </c>
      <c r="D2541" t="s">
        <v>2693</v>
      </c>
      <c r="E2541" t="s">
        <v>231</v>
      </c>
      <c r="F2541">
        <v>5160</v>
      </c>
    </row>
    <row r="2542" spans="1:6" x14ac:dyDescent="0.25">
      <c r="A2542">
        <v>3126703</v>
      </c>
      <c r="B2542" t="s">
        <v>2402</v>
      </c>
      <c r="C2542" s="53" t="s">
        <v>2403</v>
      </c>
      <c r="D2542" t="s">
        <v>2694</v>
      </c>
      <c r="E2542" t="s">
        <v>227</v>
      </c>
      <c r="F2542">
        <v>26217</v>
      </c>
    </row>
    <row r="2543" spans="1:6" x14ac:dyDescent="0.25">
      <c r="A2543">
        <v>3126752</v>
      </c>
      <c r="B2543" t="s">
        <v>2402</v>
      </c>
      <c r="C2543" s="53" t="s">
        <v>2403</v>
      </c>
      <c r="D2543" t="s">
        <v>2695</v>
      </c>
      <c r="E2543" t="s">
        <v>231</v>
      </c>
      <c r="F2543">
        <v>5745</v>
      </c>
    </row>
    <row r="2544" spans="1:6" x14ac:dyDescent="0.25">
      <c r="A2544">
        <v>3126802</v>
      </c>
      <c r="B2544" t="s">
        <v>2402</v>
      </c>
      <c r="C2544" s="53" t="s">
        <v>2403</v>
      </c>
      <c r="D2544" t="s">
        <v>2696</v>
      </c>
      <c r="E2544" t="s">
        <v>231</v>
      </c>
      <c r="F2544">
        <v>6028</v>
      </c>
    </row>
    <row r="2545" spans="1:6" x14ac:dyDescent="0.25">
      <c r="A2545">
        <v>3126901</v>
      </c>
      <c r="B2545" t="s">
        <v>2402</v>
      </c>
      <c r="C2545" s="53" t="s">
        <v>2403</v>
      </c>
      <c r="D2545" t="s">
        <v>2697</v>
      </c>
      <c r="E2545" t="s">
        <v>231</v>
      </c>
      <c r="F2545">
        <v>9487</v>
      </c>
    </row>
    <row r="2546" spans="1:6" x14ac:dyDescent="0.25">
      <c r="A2546">
        <v>3126950</v>
      </c>
      <c r="B2546" t="s">
        <v>2402</v>
      </c>
      <c r="C2546" s="53" t="s">
        <v>2403</v>
      </c>
      <c r="D2546" t="s">
        <v>2698</v>
      </c>
      <c r="E2546" t="s">
        <v>251</v>
      </c>
      <c r="F2546">
        <v>3487</v>
      </c>
    </row>
    <row r="2547" spans="1:6" x14ac:dyDescent="0.25">
      <c r="A2547">
        <v>3127008</v>
      </c>
      <c r="B2547" t="s">
        <v>2402</v>
      </c>
      <c r="C2547" s="53" t="s">
        <v>2403</v>
      </c>
      <c r="D2547" t="s">
        <v>2699</v>
      </c>
      <c r="E2547" t="s">
        <v>235</v>
      </c>
      <c r="F2547">
        <v>16399</v>
      </c>
    </row>
    <row r="2548" spans="1:6" x14ac:dyDescent="0.25">
      <c r="A2548">
        <v>3127057</v>
      </c>
      <c r="B2548" t="s">
        <v>2402</v>
      </c>
      <c r="C2548" s="53" t="s">
        <v>2403</v>
      </c>
      <c r="D2548" t="s">
        <v>2700</v>
      </c>
      <c r="E2548" t="s">
        <v>251</v>
      </c>
      <c r="F2548">
        <v>4754</v>
      </c>
    </row>
    <row r="2549" spans="1:6" x14ac:dyDescent="0.25">
      <c r="A2549">
        <v>3127073</v>
      </c>
      <c r="B2549" t="s">
        <v>2402</v>
      </c>
      <c r="C2549" s="53" t="s">
        <v>2403</v>
      </c>
      <c r="D2549" t="s">
        <v>2701</v>
      </c>
      <c r="E2549" t="s">
        <v>231</v>
      </c>
      <c r="F2549">
        <v>5809</v>
      </c>
    </row>
    <row r="2550" spans="1:6" x14ac:dyDescent="0.25">
      <c r="A2550">
        <v>3127107</v>
      </c>
      <c r="B2550" t="s">
        <v>2402</v>
      </c>
      <c r="C2550" s="53" t="s">
        <v>2403</v>
      </c>
      <c r="D2550" t="s">
        <v>2702</v>
      </c>
      <c r="E2550" t="s">
        <v>233</v>
      </c>
      <c r="F2550">
        <v>57795</v>
      </c>
    </row>
    <row r="2551" spans="1:6" x14ac:dyDescent="0.25">
      <c r="A2551">
        <v>3127206</v>
      </c>
      <c r="B2551" t="s">
        <v>2402</v>
      </c>
      <c r="C2551" s="53" t="s">
        <v>2403</v>
      </c>
      <c r="D2551" t="s">
        <v>2703</v>
      </c>
      <c r="E2551" t="s">
        <v>251</v>
      </c>
      <c r="F2551">
        <v>4196</v>
      </c>
    </row>
    <row r="2552" spans="1:6" x14ac:dyDescent="0.25">
      <c r="A2552">
        <v>3127305</v>
      </c>
      <c r="B2552" t="s">
        <v>2402</v>
      </c>
      <c r="C2552" s="53" t="s">
        <v>2403</v>
      </c>
      <c r="D2552" t="s">
        <v>2704</v>
      </c>
      <c r="E2552" t="s">
        <v>231</v>
      </c>
      <c r="F2552">
        <v>7061</v>
      </c>
    </row>
    <row r="2553" spans="1:6" x14ac:dyDescent="0.25">
      <c r="A2553">
        <v>3127339</v>
      </c>
      <c r="B2553" t="s">
        <v>2402</v>
      </c>
      <c r="C2553" s="53" t="s">
        <v>2403</v>
      </c>
      <c r="D2553" t="s">
        <v>2705</v>
      </c>
      <c r="E2553" t="s">
        <v>231</v>
      </c>
      <c r="F2553">
        <v>5255</v>
      </c>
    </row>
    <row r="2554" spans="1:6" x14ac:dyDescent="0.25">
      <c r="A2554">
        <v>3127354</v>
      </c>
      <c r="B2554" t="s">
        <v>2402</v>
      </c>
      <c r="C2554" s="53" t="s">
        <v>2403</v>
      </c>
      <c r="D2554" t="s">
        <v>2706</v>
      </c>
      <c r="E2554" t="s">
        <v>251</v>
      </c>
      <c r="F2554">
        <v>3130</v>
      </c>
    </row>
    <row r="2555" spans="1:6" x14ac:dyDescent="0.25">
      <c r="A2555">
        <v>3127370</v>
      </c>
      <c r="B2555" t="s">
        <v>2402</v>
      </c>
      <c r="C2555" s="53" t="s">
        <v>2403</v>
      </c>
      <c r="D2555" t="s">
        <v>2707</v>
      </c>
      <c r="E2555" t="s">
        <v>251</v>
      </c>
      <c r="F2555">
        <v>3279</v>
      </c>
    </row>
    <row r="2556" spans="1:6" x14ac:dyDescent="0.25">
      <c r="A2556">
        <v>3127388</v>
      </c>
      <c r="B2556" t="s">
        <v>2402</v>
      </c>
      <c r="C2556" s="53" t="s">
        <v>2403</v>
      </c>
      <c r="D2556" t="s">
        <v>1736</v>
      </c>
      <c r="E2556" t="s">
        <v>251</v>
      </c>
      <c r="F2556">
        <v>3903</v>
      </c>
    </row>
    <row r="2557" spans="1:6" x14ac:dyDescent="0.25">
      <c r="A2557">
        <v>3127404</v>
      </c>
      <c r="B2557" t="s">
        <v>2402</v>
      </c>
      <c r="C2557" s="53" t="s">
        <v>2403</v>
      </c>
      <c r="D2557" t="s">
        <v>2708</v>
      </c>
      <c r="E2557" t="s">
        <v>251</v>
      </c>
      <c r="F2557">
        <v>4391</v>
      </c>
    </row>
    <row r="2558" spans="1:6" x14ac:dyDescent="0.25">
      <c r="A2558">
        <v>3127503</v>
      </c>
      <c r="B2558" t="s">
        <v>2402</v>
      </c>
      <c r="C2558" s="53" t="s">
        <v>2403</v>
      </c>
      <c r="D2558" t="s">
        <v>2709</v>
      </c>
      <c r="E2558" t="s">
        <v>231</v>
      </c>
      <c r="F2558">
        <v>6188</v>
      </c>
    </row>
    <row r="2559" spans="1:6" x14ac:dyDescent="0.25">
      <c r="A2559">
        <v>3127602</v>
      </c>
      <c r="B2559" t="s">
        <v>2402</v>
      </c>
      <c r="C2559" s="53" t="s">
        <v>2403</v>
      </c>
      <c r="D2559" t="s">
        <v>2710</v>
      </c>
      <c r="E2559" t="s">
        <v>235</v>
      </c>
      <c r="F2559">
        <v>12048</v>
      </c>
    </row>
    <row r="2560" spans="1:6" x14ac:dyDescent="0.25">
      <c r="A2560">
        <v>3127701</v>
      </c>
      <c r="B2560" t="s">
        <v>2402</v>
      </c>
      <c r="C2560" s="53" t="s">
        <v>2403</v>
      </c>
      <c r="D2560" t="s">
        <v>2711</v>
      </c>
      <c r="E2560" t="s">
        <v>229</v>
      </c>
      <c r="F2560">
        <v>278363</v>
      </c>
    </row>
    <row r="2561" spans="1:6" x14ac:dyDescent="0.25">
      <c r="A2561">
        <v>3127800</v>
      </c>
      <c r="B2561" t="s">
        <v>2402</v>
      </c>
      <c r="C2561" s="53" t="s">
        <v>2403</v>
      </c>
      <c r="D2561" t="s">
        <v>2712</v>
      </c>
      <c r="E2561" t="s">
        <v>235</v>
      </c>
      <c r="F2561">
        <v>15805</v>
      </c>
    </row>
    <row r="2562" spans="1:6" x14ac:dyDescent="0.25">
      <c r="A2562">
        <v>3127909</v>
      </c>
      <c r="B2562" t="s">
        <v>2402</v>
      </c>
      <c r="C2562" s="53" t="s">
        <v>2403</v>
      </c>
      <c r="D2562" t="s">
        <v>2713</v>
      </c>
      <c r="E2562" t="s">
        <v>251</v>
      </c>
      <c r="F2562">
        <v>1416</v>
      </c>
    </row>
    <row r="2563" spans="1:6" x14ac:dyDescent="0.25">
      <c r="A2563">
        <v>3128006</v>
      </c>
      <c r="B2563" t="s">
        <v>2402</v>
      </c>
      <c r="C2563" s="53" t="s">
        <v>2403</v>
      </c>
      <c r="D2563" t="s">
        <v>2714</v>
      </c>
      <c r="E2563" t="s">
        <v>227</v>
      </c>
      <c r="F2563">
        <v>33562</v>
      </c>
    </row>
    <row r="2564" spans="1:6" x14ac:dyDescent="0.25">
      <c r="A2564">
        <v>3128105</v>
      </c>
      <c r="B2564" t="s">
        <v>2402</v>
      </c>
      <c r="C2564" s="53" t="s">
        <v>2403</v>
      </c>
      <c r="D2564" t="s">
        <v>2715</v>
      </c>
      <c r="E2564" t="s">
        <v>235</v>
      </c>
      <c r="F2564">
        <v>14407</v>
      </c>
    </row>
    <row r="2565" spans="1:6" x14ac:dyDescent="0.25">
      <c r="A2565">
        <v>3128204</v>
      </c>
      <c r="B2565" t="s">
        <v>2402</v>
      </c>
      <c r="C2565" s="53" t="s">
        <v>2403</v>
      </c>
      <c r="D2565" t="s">
        <v>2716</v>
      </c>
      <c r="E2565" t="s">
        <v>235</v>
      </c>
      <c r="F2565">
        <v>10532</v>
      </c>
    </row>
    <row r="2566" spans="1:6" x14ac:dyDescent="0.25">
      <c r="A2566">
        <v>3128253</v>
      </c>
      <c r="B2566" t="s">
        <v>2402</v>
      </c>
      <c r="C2566" s="53" t="s">
        <v>2403</v>
      </c>
      <c r="D2566" t="s">
        <v>2717</v>
      </c>
      <c r="E2566" t="s">
        <v>251</v>
      </c>
      <c r="F2566">
        <v>4962</v>
      </c>
    </row>
    <row r="2567" spans="1:6" x14ac:dyDescent="0.25">
      <c r="A2567">
        <v>3128303</v>
      </c>
      <c r="B2567" t="s">
        <v>2402</v>
      </c>
      <c r="C2567" s="53" t="s">
        <v>2403</v>
      </c>
      <c r="D2567" t="s">
        <v>2718</v>
      </c>
      <c r="E2567" t="s">
        <v>235</v>
      </c>
      <c r="F2567">
        <v>19340</v>
      </c>
    </row>
    <row r="2568" spans="1:6" x14ac:dyDescent="0.25">
      <c r="A2568">
        <v>3128402</v>
      </c>
      <c r="B2568" t="s">
        <v>2402</v>
      </c>
      <c r="C2568" s="53" t="s">
        <v>2403</v>
      </c>
      <c r="D2568" t="s">
        <v>2719</v>
      </c>
      <c r="E2568" t="s">
        <v>231</v>
      </c>
      <c r="F2568">
        <v>9014</v>
      </c>
    </row>
    <row r="2569" spans="1:6" x14ac:dyDescent="0.25">
      <c r="A2569">
        <v>3128501</v>
      </c>
      <c r="B2569" t="s">
        <v>2402</v>
      </c>
      <c r="C2569" s="53" t="s">
        <v>2403</v>
      </c>
      <c r="D2569" t="s">
        <v>2720</v>
      </c>
      <c r="E2569" t="s">
        <v>251</v>
      </c>
      <c r="F2569">
        <v>3963</v>
      </c>
    </row>
    <row r="2570" spans="1:6" x14ac:dyDescent="0.25">
      <c r="A2570">
        <v>3128600</v>
      </c>
      <c r="B2570" t="s">
        <v>2402</v>
      </c>
      <c r="C2570" s="53" t="s">
        <v>2403</v>
      </c>
      <c r="D2570" t="s">
        <v>2721</v>
      </c>
      <c r="E2570" t="s">
        <v>231</v>
      </c>
      <c r="F2570">
        <v>6738</v>
      </c>
    </row>
    <row r="2571" spans="1:6" x14ac:dyDescent="0.25">
      <c r="A2571">
        <v>3128709</v>
      </c>
      <c r="B2571" t="s">
        <v>2402</v>
      </c>
      <c r="C2571" s="53" t="s">
        <v>2403</v>
      </c>
      <c r="D2571" t="s">
        <v>2722</v>
      </c>
      <c r="E2571" t="s">
        <v>233</v>
      </c>
      <c r="F2571">
        <v>51911</v>
      </c>
    </row>
    <row r="2572" spans="1:6" x14ac:dyDescent="0.25">
      <c r="A2572">
        <v>3128808</v>
      </c>
      <c r="B2572" t="s">
        <v>2402</v>
      </c>
      <c r="C2572" s="53" t="s">
        <v>2403</v>
      </c>
      <c r="D2572" t="s">
        <v>2723</v>
      </c>
      <c r="E2572" t="s">
        <v>231</v>
      </c>
      <c r="F2572">
        <v>7327</v>
      </c>
    </row>
    <row r="2573" spans="1:6" x14ac:dyDescent="0.25">
      <c r="A2573">
        <v>3128907</v>
      </c>
      <c r="B2573" t="s">
        <v>2402</v>
      </c>
      <c r="C2573" s="53" t="s">
        <v>2403</v>
      </c>
      <c r="D2573" t="s">
        <v>2724</v>
      </c>
      <c r="E2573" t="s">
        <v>231</v>
      </c>
      <c r="F2573">
        <v>7831</v>
      </c>
    </row>
    <row r="2574" spans="1:6" x14ac:dyDescent="0.25">
      <c r="A2574">
        <v>3129004</v>
      </c>
      <c r="B2574" t="s">
        <v>2402</v>
      </c>
      <c r="C2574" s="53" t="s">
        <v>2403</v>
      </c>
      <c r="D2574" t="s">
        <v>2725</v>
      </c>
      <c r="E2574" t="s">
        <v>231</v>
      </c>
      <c r="F2574">
        <v>8773</v>
      </c>
    </row>
    <row r="2575" spans="1:6" x14ac:dyDescent="0.25">
      <c r="A2575">
        <v>3129103</v>
      </c>
      <c r="B2575" t="s">
        <v>2402</v>
      </c>
      <c r="C2575" s="53" t="s">
        <v>2403</v>
      </c>
      <c r="D2575" t="s">
        <v>2726</v>
      </c>
      <c r="E2575" t="s">
        <v>231</v>
      </c>
      <c r="F2575">
        <v>6047</v>
      </c>
    </row>
    <row r="2576" spans="1:6" x14ac:dyDescent="0.25">
      <c r="A2576">
        <v>3129202</v>
      </c>
      <c r="B2576" t="s">
        <v>2402</v>
      </c>
      <c r="C2576" s="53" t="s">
        <v>2403</v>
      </c>
      <c r="D2576" t="s">
        <v>2727</v>
      </c>
      <c r="E2576" t="s">
        <v>231</v>
      </c>
      <c r="F2576">
        <v>6492</v>
      </c>
    </row>
    <row r="2577" spans="1:6" x14ac:dyDescent="0.25">
      <c r="A2577">
        <v>3129301</v>
      </c>
      <c r="B2577" t="s">
        <v>2402</v>
      </c>
      <c r="C2577" s="53" t="s">
        <v>2403</v>
      </c>
      <c r="D2577" t="s">
        <v>2728</v>
      </c>
      <c r="E2577" t="s">
        <v>235</v>
      </c>
      <c r="F2577">
        <v>10870</v>
      </c>
    </row>
    <row r="2578" spans="1:6" x14ac:dyDescent="0.25">
      <c r="A2578">
        <v>3129400</v>
      </c>
      <c r="B2578" t="s">
        <v>2402</v>
      </c>
      <c r="C2578" s="53" t="s">
        <v>2403</v>
      </c>
      <c r="D2578" t="s">
        <v>2729</v>
      </c>
      <c r="E2578" t="s">
        <v>231</v>
      </c>
      <c r="F2578">
        <v>5156</v>
      </c>
    </row>
    <row r="2579" spans="1:6" x14ac:dyDescent="0.25">
      <c r="A2579">
        <v>3129509</v>
      </c>
      <c r="B2579" t="s">
        <v>2402</v>
      </c>
      <c r="C2579" s="53" t="s">
        <v>2403</v>
      </c>
      <c r="D2579" t="s">
        <v>2730</v>
      </c>
      <c r="E2579" t="s">
        <v>227</v>
      </c>
      <c r="F2579">
        <v>24784</v>
      </c>
    </row>
    <row r="2580" spans="1:6" x14ac:dyDescent="0.25">
      <c r="A2580">
        <v>3129608</v>
      </c>
      <c r="B2580" t="s">
        <v>2402</v>
      </c>
      <c r="C2580" s="53" t="s">
        <v>2403</v>
      </c>
      <c r="D2580" t="s">
        <v>2731</v>
      </c>
      <c r="E2580" t="s">
        <v>231</v>
      </c>
      <c r="F2580">
        <v>8312</v>
      </c>
    </row>
    <row r="2581" spans="1:6" x14ac:dyDescent="0.25">
      <c r="A2581">
        <v>3129657</v>
      </c>
      <c r="B2581" t="s">
        <v>2402</v>
      </c>
      <c r="C2581" s="53" t="s">
        <v>2403</v>
      </c>
      <c r="D2581" t="s">
        <v>2732</v>
      </c>
      <c r="E2581" t="s">
        <v>231</v>
      </c>
      <c r="F2581">
        <v>6206</v>
      </c>
    </row>
    <row r="2582" spans="1:6" x14ac:dyDescent="0.25">
      <c r="A2582">
        <v>3129707</v>
      </c>
      <c r="B2582" t="s">
        <v>2402</v>
      </c>
      <c r="C2582" s="53" t="s">
        <v>2403</v>
      </c>
      <c r="D2582" t="s">
        <v>2733</v>
      </c>
      <c r="E2582" t="s">
        <v>235</v>
      </c>
      <c r="F2582">
        <v>13305</v>
      </c>
    </row>
    <row r="2583" spans="1:6" x14ac:dyDescent="0.25">
      <c r="A2583">
        <v>3129806</v>
      </c>
      <c r="B2583" t="s">
        <v>2402</v>
      </c>
      <c r="C2583" s="53" t="s">
        <v>2403</v>
      </c>
      <c r="D2583" t="s">
        <v>2734</v>
      </c>
      <c r="E2583" t="s">
        <v>229</v>
      </c>
      <c r="F2583">
        <v>173873</v>
      </c>
    </row>
    <row r="2584" spans="1:6" x14ac:dyDescent="0.25">
      <c r="A2584">
        <v>3129905</v>
      </c>
      <c r="B2584" t="s">
        <v>2402</v>
      </c>
      <c r="C2584" s="53" t="s">
        <v>2403</v>
      </c>
      <c r="D2584" t="s">
        <v>2735</v>
      </c>
      <c r="E2584" t="s">
        <v>251</v>
      </c>
      <c r="F2584">
        <v>3520</v>
      </c>
    </row>
    <row r="2585" spans="1:6" x14ac:dyDescent="0.25">
      <c r="A2585">
        <v>3130002</v>
      </c>
      <c r="B2585" t="s">
        <v>2402</v>
      </c>
      <c r="C2585" s="53" t="s">
        <v>2403</v>
      </c>
      <c r="D2585" t="s">
        <v>2736</v>
      </c>
      <c r="E2585" t="s">
        <v>251</v>
      </c>
      <c r="F2585">
        <v>3000</v>
      </c>
    </row>
    <row r="2586" spans="1:6" x14ac:dyDescent="0.25">
      <c r="A2586">
        <v>3130051</v>
      </c>
      <c r="B2586" t="s">
        <v>2402</v>
      </c>
      <c r="C2586" s="53" t="s">
        <v>2403</v>
      </c>
      <c r="D2586" t="s">
        <v>2737</v>
      </c>
      <c r="E2586" t="s">
        <v>235</v>
      </c>
      <c r="F2586">
        <v>11633</v>
      </c>
    </row>
    <row r="2587" spans="1:6" x14ac:dyDescent="0.25">
      <c r="A2587">
        <v>3130101</v>
      </c>
      <c r="B2587" t="s">
        <v>2402</v>
      </c>
      <c r="C2587" s="53" t="s">
        <v>2403</v>
      </c>
      <c r="D2587" t="s">
        <v>2738</v>
      </c>
      <c r="E2587" t="s">
        <v>227</v>
      </c>
      <c r="F2587">
        <v>39774</v>
      </c>
    </row>
    <row r="2588" spans="1:6" x14ac:dyDescent="0.25">
      <c r="A2588">
        <v>3130200</v>
      </c>
      <c r="B2588" t="s">
        <v>2402</v>
      </c>
      <c r="C2588" s="53" t="s">
        <v>2403</v>
      </c>
      <c r="D2588" t="s">
        <v>2739</v>
      </c>
      <c r="E2588" t="s">
        <v>235</v>
      </c>
      <c r="F2588">
        <v>10286</v>
      </c>
    </row>
    <row r="2589" spans="1:6" x14ac:dyDescent="0.25">
      <c r="A2589">
        <v>3130309</v>
      </c>
      <c r="B2589" t="s">
        <v>2402</v>
      </c>
      <c r="C2589" s="53" t="s">
        <v>2403</v>
      </c>
      <c r="D2589" t="s">
        <v>2740</v>
      </c>
      <c r="E2589" t="s">
        <v>231</v>
      </c>
      <c r="F2589">
        <v>8192</v>
      </c>
    </row>
    <row r="2590" spans="1:6" x14ac:dyDescent="0.25">
      <c r="A2590">
        <v>3130408</v>
      </c>
      <c r="B2590" t="s">
        <v>2402</v>
      </c>
      <c r="C2590" s="53" t="s">
        <v>2403</v>
      </c>
      <c r="D2590" t="s">
        <v>2741</v>
      </c>
      <c r="E2590" t="s">
        <v>231</v>
      </c>
      <c r="F2590">
        <v>6348</v>
      </c>
    </row>
    <row r="2591" spans="1:6" x14ac:dyDescent="0.25">
      <c r="A2591">
        <v>3130507</v>
      </c>
      <c r="B2591" t="s">
        <v>2402</v>
      </c>
      <c r="C2591" s="53" t="s">
        <v>2403</v>
      </c>
      <c r="D2591" t="s">
        <v>2742</v>
      </c>
      <c r="E2591" t="s">
        <v>235</v>
      </c>
      <c r="F2591">
        <v>12217</v>
      </c>
    </row>
    <row r="2592" spans="1:6" x14ac:dyDescent="0.25">
      <c r="A2592">
        <v>3130556</v>
      </c>
      <c r="B2592" t="s">
        <v>2402</v>
      </c>
      <c r="C2592" s="53" t="s">
        <v>2403</v>
      </c>
      <c r="D2592" t="s">
        <v>2743</v>
      </c>
      <c r="E2592" t="s">
        <v>231</v>
      </c>
      <c r="F2592">
        <v>6823</v>
      </c>
    </row>
    <row r="2593" spans="1:6" x14ac:dyDescent="0.25">
      <c r="A2593">
        <v>3130606</v>
      </c>
      <c r="B2593" t="s">
        <v>2402</v>
      </c>
      <c r="C2593" s="53" t="s">
        <v>2403</v>
      </c>
      <c r="D2593" t="s">
        <v>2744</v>
      </c>
      <c r="E2593" t="s">
        <v>231</v>
      </c>
      <c r="F2593">
        <v>7290</v>
      </c>
    </row>
    <row r="2594" spans="1:6" x14ac:dyDescent="0.25">
      <c r="A2594">
        <v>3130655</v>
      </c>
      <c r="B2594" t="s">
        <v>2402</v>
      </c>
      <c r="C2594" s="53" t="s">
        <v>2403</v>
      </c>
      <c r="D2594" t="s">
        <v>2745</v>
      </c>
      <c r="E2594" t="s">
        <v>231</v>
      </c>
      <c r="F2594">
        <v>7526</v>
      </c>
    </row>
    <row r="2595" spans="1:6" x14ac:dyDescent="0.25">
      <c r="A2595">
        <v>3130705</v>
      </c>
      <c r="B2595" t="s">
        <v>2402</v>
      </c>
      <c r="C2595" s="53" t="s">
        <v>2403</v>
      </c>
      <c r="D2595" t="s">
        <v>2746</v>
      </c>
      <c r="E2595" t="s">
        <v>231</v>
      </c>
      <c r="F2595">
        <v>6693</v>
      </c>
    </row>
    <row r="2596" spans="1:6" x14ac:dyDescent="0.25">
      <c r="A2596">
        <v>3130804</v>
      </c>
      <c r="B2596" t="s">
        <v>2402</v>
      </c>
      <c r="C2596" s="53" t="s">
        <v>2403</v>
      </c>
      <c r="D2596" t="s">
        <v>2747</v>
      </c>
      <c r="E2596" t="s">
        <v>251</v>
      </c>
      <c r="F2596">
        <v>2764</v>
      </c>
    </row>
    <row r="2597" spans="1:6" x14ac:dyDescent="0.25">
      <c r="A2597">
        <v>3130903</v>
      </c>
      <c r="B2597" t="s">
        <v>2402</v>
      </c>
      <c r="C2597" s="53" t="s">
        <v>2403</v>
      </c>
      <c r="D2597" t="s">
        <v>2748</v>
      </c>
      <c r="E2597" t="s">
        <v>227</v>
      </c>
      <c r="F2597">
        <v>24835</v>
      </c>
    </row>
    <row r="2598" spans="1:6" x14ac:dyDescent="0.25">
      <c r="A2598">
        <v>3131000</v>
      </c>
      <c r="B2598" t="s">
        <v>2402</v>
      </c>
      <c r="C2598" s="53" t="s">
        <v>2403</v>
      </c>
      <c r="D2598" t="s">
        <v>2749</v>
      </c>
      <c r="E2598" t="s">
        <v>231</v>
      </c>
      <c r="F2598">
        <v>6158</v>
      </c>
    </row>
    <row r="2599" spans="1:6" x14ac:dyDescent="0.25">
      <c r="A2599">
        <v>3131109</v>
      </c>
      <c r="B2599" t="s">
        <v>2402</v>
      </c>
      <c r="C2599" s="53" t="s">
        <v>2403</v>
      </c>
      <c r="D2599" t="s">
        <v>2750</v>
      </c>
      <c r="E2599" t="s">
        <v>231</v>
      </c>
      <c r="F2599">
        <v>7397</v>
      </c>
    </row>
    <row r="2600" spans="1:6" x14ac:dyDescent="0.25">
      <c r="A2600">
        <v>3131158</v>
      </c>
      <c r="B2600" t="s">
        <v>2402</v>
      </c>
      <c r="C2600" s="53" t="s">
        <v>2403</v>
      </c>
      <c r="D2600" t="s">
        <v>2751</v>
      </c>
      <c r="E2600" t="s">
        <v>235</v>
      </c>
      <c r="F2600">
        <v>18068</v>
      </c>
    </row>
    <row r="2601" spans="1:6" x14ac:dyDescent="0.25">
      <c r="A2601">
        <v>3131208</v>
      </c>
      <c r="B2601" t="s">
        <v>2402</v>
      </c>
      <c r="C2601" s="53" t="s">
        <v>2403</v>
      </c>
      <c r="D2601" t="s">
        <v>2752</v>
      </c>
      <c r="E2601" t="s">
        <v>235</v>
      </c>
      <c r="F2601">
        <v>19464</v>
      </c>
    </row>
    <row r="2602" spans="1:6" x14ac:dyDescent="0.25">
      <c r="A2602">
        <v>3131307</v>
      </c>
      <c r="B2602" t="s">
        <v>2402</v>
      </c>
      <c r="C2602" s="53" t="s">
        <v>2403</v>
      </c>
      <c r="D2602" t="s">
        <v>2753</v>
      </c>
      <c r="E2602" t="s">
        <v>229</v>
      </c>
      <c r="F2602">
        <v>257345</v>
      </c>
    </row>
    <row r="2603" spans="1:6" x14ac:dyDescent="0.25">
      <c r="A2603">
        <v>3131406</v>
      </c>
      <c r="B2603" t="s">
        <v>2402</v>
      </c>
      <c r="C2603" s="53" t="s">
        <v>2403</v>
      </c>
      <c r="D2603" t="s">
        <v>2754</v>
      </c>
      <c r="E2603" t="s">
        <v>251</v>
      </c>
      <c r="F2603">
        <v>4269</v>
      </c>
    </row>
    <row r="2604" spans="1:6" x14ac:dyDescent="0.25">
      <c r="A2604">
        <v>3131505</v>
      </c>
      <c r="B2604" t="s">
        <v>2402</v>
      </c>
      <c r="C2604" s="53" t="s">
        <v>2403</v>
      </c>
      <c r="D2604" t="s">
        <v>2755</v>
      </c>
      <c r="E2604" t="s">
        <v>235</v>
      </c>
      <c r="F2604">
        <v>10038</v>
      </c>
    </row>
    <row r="2605" spans="1:6" x14ac:dyDescent="0.25">
      <c r="A2605">
        <v>3131604</v>
      </c>
      <c r="B2605" t="s">
        <v>2402</v>
      </c>
      <c r="C2605" s="53" t="s">
        <v>2403</v>
      </c>
      <c r="D2605" t="s">
        <v>2756</v>
      </c>
      <c r="E2605" t="s">
        <v>231</v>
      </c>
      <c r="F2605">
        <v>6886</v>
      </c>
    </row>
    <row r="2606" spans="1:6" x14ac:dyDescent="0.25">
      <c r="A2606">
        <v>3131703</v>
      </c>
      <c r="B2606" t="s">
        <v>2402</v>
      </c>
      <c r="C2606" s="53" t="s">
        <v>2403</v>
      </c>
      <c r="D2606" t="s">
        <v>2757</v>
      </c>
      <c r="E2606" t="s">
        <v>229</v>
      </c>
      <c r="F2606">
        <v>117634</v>
      </c>
    </row>
    <row r="2607" spans="1:6" x14ac:dyDescent="0.25">
      <c r="A2607">
        <v>3131802</v>
      </c>
      <c r="B2607" t="s">
        <v>2402</v>
      </c>
      <c r="C2607" s="53" t="s">
        <v>2403</v>
      </c>
      <c r="D2607" t="s">
        <v>2758</v>
      </c>
      <c r="E2607" t="s">
        <v>235</v>
      </c>
      <c r="F2607">
        <v>11367</v>
      </c>
    </row>
    <row r="2608" spans="1:6" x14ac:dyDescent="0.25">
      <c r="A2608">
        <v>3131901</v>
      </c>
      <c r="B2608" t="s">
        <v>2402</v>
      </c>
      <c r="C2608" s="53" t="s">
        <v>2403</v>
      </c>
      <c r="D2608" t="s">
        <v>2759</v>
      </c>
      <c r="E2608" t="s">
        <v>227</v>
      </c>
      <c r="F2608">
        <v>49768</v>
      </c>
    </row>
    <row r="2609" spans="1:6" x14ac:dyDescent="0.25">
      <c r="A2609">
        <v>3132008</v>
      </c>
      <c r="B2609" t="s">
        <v>2402</v>
      </c>
      <c r="C2609" s="53" t="s">
        <v>2403</v>
      </c>
      <c r="D2609" t="s">
        <v>2760</v>
      </c>
      <c r="E2609" t="s">
        <v>231</v>
      </c>
      <c r="F2609">
        <v>5310</v>
      </c>
    </row>
    <row r="2610" spans="1:6" x14ac:dyDescent="0.25">
      <c r="A2610">
        <v>3132107</v>
      </c>
      <c r="B2610" t="s">
        <v>2402</v>
      </c>
      <c r="C2610" s="53" t="s">
        <v>2403</v>
      </c>
      <c r="D2610" t="s">
        <v>2761</v>
      </c>
      <c r="E2610" t="s">
        <v>235</v>
      </c>
      <c r="F2610">
        <v>18383</v>
      </c>
    </row>
    <row r="2611" spans="1:6" x14ac:dyDescent="0.25">
      <c r="A2611">
        <v>3132206</v>
      </c>
      <c r="B2611" t="s">
        <v>2402</v>
      </c>
      <c r="C2611" s="53" t="s">
        <v>2403</v>
      </c>
      <c r="D2611" t="s">
        <v>2762</v>
      </c>
      <c r="E2611" t="s">
        <v>235</v>
      </c>
      <c r="F2611">
        <v>13172</v>
      </c>
    </row>
    <row r="2612" spans="1:6" x14ac:dyDescent="0.25">
      <c r="A2612">
        <v>3132305</v>
      </c>
      <c r="B2612" t="s">
        <v>2402</v>
      </c>
      <c r="C2612" s="53" t="s">
        <v>2403</v>
      </c>
      <c r="D2612" t="s">
        <v>2763</v>
      </c>
      <c r="E2612" t="s">
        <v>235</v>
      </c>
      <c r="F2612">
        <v>12572</v>
      </c>
    </row>
    <row r="2613" spans="1:6" x14ac:dyDescent="0.25">
      <c r="A2613">
        <v>3132404</v>
      </c>
      <c r="B2613" t="s">
        <v>2402</v>
      </c>
      <c r="C2613" s="53" t="s">
        <v>2403</v>
      </c>
      <c r="D2613" t="s">
        <v>2764</v>
      </c>
      <c r="E2613" t="s">
        <v>233</v>
      </c>
      <c r="F2613">
        <v>96020</v>
      </c>
    </row>
    <row r="2614" spans="1:6" x14ac:dyDescent="0.25">
      <c r="A2614">
        <v>3132503</v>
      </c>
      <c r="B2614" t="s">
        <v>2402</v>
      </c>
      <c r="C2614" s="53" t="s">
        <v>2403</v>
      </c>
      <c r="D2614" t="s">
        <v>2765</v>
      </c>
      <c r="E2614" t="s">
        <v>227</v>
      </c>
      <c r="F2614">
        <v>34253</v>
      </c>
    </row>
    <row r="2615" spans="1:6" x14ac:dyDescent="0.25">
      <c r="A2615">
        <v>3132602</v>
      </c>
      <c r="B2615" t="s">
        <v>2402</v>
      </c>
      <c r="C2615" s="53" t="s">
        <v>2403</v>
      </c>
      <c r="D2615" t="s">
        <v>2766</v>
      </c>
      <c r="E2615" t="s">
        <v>251</v>
      </c>
      <c r="F2615">
        <v>4318</v>
      </c>
    </row>
    <row r="2616" spans="1:6" x14ac:dyDescent="0.25">
      <c r="A2616">
        <v>3132701</v>
      </c>
      <c r="B2616" t="s">
        <v>2402</v>
      </c>
      <c r="C2616" s="53" t="s">
        <v>2403</v>
      </c>
      <c r="D2616" t="s">
        <v>2767</v>
      </c>
      <c r="E2616" t="s">
        <v>227</v>
      </c>
      <c r="F2616">
        <v>23585</v>
      </c>
    </row>
    <row r="2617" spans="1:6" x14ac:dyDescent="0.25">
      <c r="A2617">
        <v>3132800</v>
      </c>
      <c r="B2617" t="s">
        <v>2402</v>
      </c>
      <c r="C2617" s="53" t="s">
        <v>2403</v>
      </c>
      <c r="D2617" t="s">
        <v>2768</v>
      </c>
      <c r="E2617" t="s">
        <v>251</v>
      </c>
      <c r="F2617">
        <v>2242</v>
      </c>
    </row>
    <row r="2618" spans="1:6" x14ac:dyDescent="0.25">
      <c r="A2618">
        <v>3132909</v>
      </c>
      <c r="B2618" t="s">
        <v>2402</v>
      </c>
      <c r="C2618" s="53" t="s">
        <v>2403</v>
      </c>
      <c r="D2618" t="s">
        <v>2769</v>
      </c>
      <c r="E2618" t="s">
        <v>235</v>
      </c>
      <c r="F2618">
        <v>10535</v>
      </c>
    </row>
    <row r="2619" spans="1:6" x14ac:dyDescent="0.25">
      <c r="A2619">
        <v>3133006</v>
      </c>
      <c r="B2619" t="s">
        <v>2402</v>
      </c>
      <c r="C2619" s="53" t="s">
        <v>2403</v>
      </c>
      <c r="D2619" t="s">
        <v>2770</v>
      </c>
      <c r="E2619" t="s">
        <v>235</v>
      </c>
      <c r="F2619">
        <v>15136</v>
      </c>
    </row>
    <row r="2620" spans="1:6" x14ac:dyDescent="0.25">
      <c r="A2620">
        <v>3133105</v>
      </c>
      <c r="B2620" t="s">
        <v>2402</v>
      </c>
      <c r="C2620" s="53" t="s">
        <v>2403</v>
      </c>
      <c r="D2620" t="s">
        <v>2771</v>
      </c>
      <c r="E2620" t="s">
        <v>235</v>
      </c>
      <c r="F2620">
        <v>15105</v>
      </c>
    </row>
    <row r="2621" spans="1:6" x14ac:dyDescent="0.25">
      <c r="A2621">
        <v>3133204</v>
      </c>
      <c r="B2621" t="s">
        <v>2402</v>
      </c>
      <c r="C2621" s="53" t="s">
        <v>2403</v>
      </c>
      <c r="D2621" t="s">
        <v>2772</v>
      </c>
      <c r="E2621" t="s">
        <v>235</v>
      </c>
      <c r="F2621">
        <v>12340</v>
      </c>
    </row>
    <row r="2622" spans="1:6" x14ac:dyDescent="0.25">
      <c r="A2622">
        <v>3133303</v>
      </c>
      <c r="B2622" t="s">
        <v>2402</v>
      </c>
      <c r="C2622" s="53" t="s">
        <v>2403</v>
      </c>
      <c r="D2622" t="s">
        <v>2773</v>
      </c>
      <c r="E2622" t="s">
        <v>227</v>
      </c>
      <c r="F2622">
        <v>21564</v>
      </c>
    </row>
    <row r="2623" spans="1:6" x14ac:dyDescent="0.25">
      <c r="A2623">
        <v>3133402</v>
      </c>
      <c r="B2623" t="s">
        <v>2402</v>
      </c>
      <c r="C2623" s="53" t="s">
        <v>2403</v>
      </c>
      <c r="D2623" t="s">
        <v>2774</v>
      </c>
      <c r="E2623" t="s">
        <v>235</v>
      </c>
      <c r="F2623">
        <v>14784</v>
      </c>
    </row>
    <row r="2624" spans="1:6" x14ac:dyDescent="0.25">
      <c r="A2624">
        <v>3133501</v>
      </c>
      <c r="B2624" t="s">
        <v>2402</v>
      </c>
      <c r="C2624" s="53" t="s">
        <v>2403</v>
      </c>
      <c r="D2624" t="s">
        <v>2775</v>
      </c>
      <c r="E2624" t="s">
        <v>227</v>
      </c>
      <c r="F2624">
        <v>22109</v>
      </c>
    </row>
    <row r="2625" spans="1:6" x14ac:dyDescent="0.25">
      <c r="A2625">
        <v>3133600</v>
      </c>
      <c r="B2625" t="s">
        <v>2402</v>
      </c>
      <c r="C2625" s="53" t="s">
        <v>2403</v>
      </c>
      <c r="D2625" t="s">
        <v>2776</v>
      </c>
      <c r="E2625" t="s">
        <v>231</v>
      </c>
      <c r="F2625">
        <v>9436</v>
      </c>
    </row>
    <row r="2626" spans="1:6" x14ac:dyDescent="0.25">
      <c r="A2626">
        <v>3133709</v>
      </c>
      <c r="B2626" t="s">
        <v>2402</v>
      </c>
      <c r="C2626" s="53" t="s">
        <v>2403</v>
      </c>
      <c r="D2626" t="s">
        <v>2777</v>
      </c>
      <c r="E2626" t="s">
        <v>235</v>
      </c>
      <c r="F2626">
        <v>10781</v>
      </c>
    </row>
    <row r="2627" spans="1:6" x14ac:dyDescent="0.25">
      <c r="A2627">
        <v>3133758</v>
      </c>
      <c r="B2627" t="s">
        <v>2402</v>
      </c>
      <c r="C2627" s="53" t="s">
        <v>2403</v>
      </c>
      <c r="D2627" t="s">
        <v>2778</v>
      </c>
      <c r="E2627" t="s">
        <v>235</v>
      </c>
      <c r="F2627">
        <v>15897</v>
      </c>
    </row>
    <row r="2628" spans="1:6" x14ac:dyDescent="0.25">
      <c r="A2628">
        <v>3133808</v>
      </c>
      <c r="B2628" t="s">
        <v>2402</v>
      </c>
      <c r="C2628" s="53" t="s">
        <v>2403</v>
      </c>
      <c r="D2628" t="s">
        <v>2779</v>
      </c>
      <c r="E2628" t="s">
        <v>233</v>
      </c>
      <c r="F2628">
        <v>91453</v>
      </c>
    </row>
    <row r="2629" spans="1:6" x14ac:dyDescent="0.25">
      <c r="A2629">
        <v>3133907</v>
      </c>
      <c r="B2629" t="s">
        <v>2402</v>
      </c>
      <c r="C2629" s="53" t="s">
        <v>2403</v>
      </c>
      <c r="D2629" t="s">
        <v>2780</v>
      </c>
      <c r="E2629" t="s">
        <v>231</v>
      </c>
      <c r="F2629">
        <v>5758</v>
      </c>
    </row>
    <row r="2630" spans="1:6" x14ac:dyDescent="0.25">
      <c r="A2630">
        <v>3134004</v>
      </c>
      <c r="B2630" t="s">
        <v>2402</v>
      </c>
      <c r="C2630" s="53" t="s">
        <v>2403</v>
      </c>
      <c r="D2630" t="s">
        <v>2781</v>
      </c>
      <c r="E2630" t="s">
        <v>235</v>
      </c>
      <c r="F2630">
        <v>15059</v>
      </c>
    </row>
    <row r="2631" spans="1:6" x14ac:dyDescent="0.25">
      <c r="A2631">
        <v>3134103</v>
      </c>
      <c r="B2631" t="s">
        <v>2402</v>
      </c>
      <c r="C2631" s="53" t="s">
        <v>2403</v>
      </c>
      <c r="D2631" t="s">
        <v>2782</v>
      </c>
      <c r="E2631" t="s">
        <v>231</v>
      </c>
      <c r="F2631">
        <v>6087</v>
      </c>
    </row>
    <row r="2632" spans="1:6" x14ac:dyDescent="0.25">
      <c r="A2632">
        <v>3134202</v>
      </c>
      <c r="B2632" t="s">
        <v>2402</v>
      </c>
      <c r="C2632" s="53" t="s">
        <v>2403</v>
      </c>
      <c r="D2632" t="s">
        <v>2783</v>
      </c>
      <c r="E2632" t="s">
        <v>229</v>
      </c>
      <c r="F2632">
        <v>103333</v>
      </c>
    </row>
    <row r="2633" spans="1:6" x14ac:dyDescent="0.25">
      <c r="A2633">
        <v>3134301</v>
      </c>
      <c r="B2633" t="s">
        <v>2402</v>
      </c>
      <c r="C2633" s="53" t="s">
        <v>2403</v>
      </c>
      <c r="D2633" t="s">
        <v>2784</v>
      </c>
      <c r="E2633" t="s">
        <v>231</v>
      </c>
      <c r="F2633">
        <v>6237</v>
      </c>
    </row>
    <row r="2634" spans="1:6" x14ac:dyDescent="0.25">
      <c r="A2634">
        <v>3134400</v>
      </c>
      <c r="B2634" t="s">
        <v>2402</v>
      </c>
      <c r="C2634" s="53" t="s">
        <v>2403</v>
      </c>
      <c r="D2634" t="s">
        <v>2785</v>
      </c>
      <c r="E2634" t="s">
        <v>227</v>
      </c>
      <c r="F2634">
        <v>37700</v>
      </c>
    </row>
    <row r="2635" spans="1:6" x14ac:dyDescent="0.25">
      <c r="A2635">
        <v>3134509</v>
      </c>
      <c r="B2635" t="s">
        <v>2402</v>
      </c>
      <c r="C2635" s="53" t="s">
        <v>2403</v>
      </c>
      <c r="D2635" t="s">
        <v>2786</v>
      </c>
      <c r="E2635" t="s">
        <v>251</v>
      </c>
      <c r="F2635">
        <v>3950</v>
      </c>
    </row>
    <row r="2636" spans="1:6" x14ac:dyDescent="0.25">
      <c r="A2636">
        <v>3134608</v>
      </c>
      <c r="B2636" t="s">
        <v>2402</v>
      </c>
      <c r="C2636" s="53" t="s">
        <v>2403</v>
      </c>
      <c r="D2636" t="s">
        <v>2787</v>
      </c>
      <c r="E2636" t="s">
        <v>235</v>
      </c>
      <c r="F2636">
        <v>19052</v>
      </c>
    </row>
    <row r="2637" spans="1:6" x14ac:dyDescent="0.25">
      <c r="A2637">
        <v>3134707</v>
      </c>
      <c r="B2637" t="s">
        <v>2402</v>
      </c>
      <c r="C2637" s="53" t="s">
        <v>2403</v>
      </c>
      <c r="D2637" t="s">
        <v>2788</v>
      </c>
      <c r="E2637" t="s">
        <v>235</v>
      </c>
      <c r="F2637">
        <v>12537</v>
      </c>
    </row>
    <row r="2638" spans="1:6" x14ac:dyDescent="0.25">
      <c r="A2638">
        <v>3134806</v>
      </c>
      <c r="B2638" t="s">
        <v>2402</v>
      </c>
      <c r="C2638" s="53" t="s">
        <v>2403</v>
      </c>
      <c r="D2638" t="s">
        <v>2789</v>
      </c>
      <c r="E2638" t="s">
        <v>231</v>
      </c>
      <c r="F2638">
        <v>7783</v>
      </c>
    </row>
    <row r="2639" spans="1:6" x14ac:dyDescent="0.25">
      <c r="A2639">
        <v>3134905</v>
      </c>
      <c r="B2639" t="s">
        <v>2402</v>
      </c>
      <c r="C2639" s="53" t="s">
        <v>2403</v>
      </c>
      <c r="D2639" t="s">
        <v>2790</v>
      </c>
      <c r="E2639" t="s">
        <v>227</v>
      </c>
      <c r="F2639">
        <v>24930</v>
      </c>
    </row>
    <row r="2640" spans="1:6" x14ac:dyDescent="0.25">
      <c r="A2640">
        <v>3135001</v>
      </c>
      <c r="B2640" t="s">
        <v>2402</v>
      </c>
      <c r="C2640" s="53" t="s">
        <v>2403</v>
      </c>
      <c r="D2640" t="s">
        <v>2791</v>
      </c>
      <c r="E2640" t="s">
        <v>251</v>
      </c>
      <c r="F2640">
        <v>3136</v>
      </c>
    </row>
    <row r="2641" spans="1:6" x14ac:dyDescent="0.25">
      <c r="A2641">
        <v>3135050</v>
      </c>
      <c r="B2641" t="s">
        <v>2402</v>
      </c>
      <c r="C2641" s="53" t="s">
        <v>2403</v>
      </c>
      <c r="D2641" t="s">
        <v>2792</v>
      </c>
      <c r="E2641" t="s">
        <v>227</v>
      </c>
      <c r="F2641">
        <v>37054</v>
      </c>
    </row>
    <row r="2642" spans="1:6" x14ac:dyDescent="0.25">
      <c r="A2642">
        <v>3135076</v>
      </c>
      <c r="B2642" t="s">
        <v>2402</v>
      </c>
      <c r="C2642" s="53" t="s">
        <v>2403</v>
      </c>
      <c r="D2642" t="s">
        <v>2793</v>
      </c>
      <c r="E2642" t="s">
        <v>231</v>
      </c>
      <c r="F2642">
        <v>5361</v>
      </c>
    </row>
    <row r="2643" spans="1:6" x14ac:dyDescent="0.25">
      <c r="A2643">
        <v>3135100</v>
      </c>
      <c r="B2643" t="s">
        <v>2402</v>
      </c>
      <c r="C2643" s="53" t="s">
        <v>2403</v>
      </c>
      <c r="D2643" t="s">
        <v>2794</v>
      </c>
      <c r="E2643" t="s">
        <v>233</v>
      </c>
      <c r="F2643">
        <v>70886</v>
      </c>
    </row>
    <row r="2644" spans="1:6" x14ac:dyDescent="0.25">
      <c r="A2644">
        <v>3135209</v>
      </c>
      <c r="B2644" t="s">
        <v>2402</v>
      </c>
      <c r="C2644" s="53" t="s">
        <v>2403</v>
      </c>
      <c r="D2644" t="s">
        <v>2795</v>
      </c>
      <c r="E2644" t="s">
        <v>233</v>
      </c>
      <c r="F2644">
        <v>68247</v>
      </c>
    </row>
    <row r="2645" spans="1:6" x14ac:dyDescent="0.25">
      <c r="A2645">
        <v>3135308</v>
      </c>
      <c r="B2645" t="s">
        <v>2402</v>
      </c>
      <c r="C2645" s="53" t="s">
        <v>2403</v>
      </c>
      <c r="D2645" t="s">
        <v>2796</v>
      </c>
      <c r="E2645" t="s">
        <v>251</v>
      </c>
      <c r="F2645">
        <v>4241</v>
      </c>
    </row>
    <row r="2646" spans="1:6" x14ac:dyDescent="0.25">
      <c r="A2646">
        <v>3135357</v>
      </c>
      <c r="B2646" t="s">
        <v>2402</v>
      </c>
      <c r="C2646" s="53" t="s">
        <v>2403</v>
      </c>
      <c r="D2646" t="s">
        <v>2797</v>
      </c>
      <c r="E2646" t="s">
        <v>231</v>
      </c>
      <c r="F2646">
        <v>8643</v>
      </c>
    </row>
    <row r="2647" spans="1:6" x14ac:dyDescent="0.25">
      <c r="A2647">
        <v>3135407</v>
      </c>
      <c r="B2647" t="s">
        <v>2402</v>
      </c>
      <c r="C2647" s="53" t="s">
        <v>2403</v>
      </c>
      <c r="D2647" t="s">
        <v>2798</v>
      </c>
      <c r="E2647" t="s">
        <v>231</v>
      </c>
      <c r="F2647">
        <v>5294</v>
      </c>
    </row>
    <row r="2648" spans="1:6" x14ac:dyDescent="0.25">
      <c r="A2648">
        <v>3135456</v>
      </c>
      <c r="B2648" t="s">
        <v>2402</v>
      </c>
      <c r="C2648" s="53" t="s">
        <v>2403</v>
      </c>
      <c r="D2648" t="s">
        <v>2799</v>
      </c>
      <c r="E2648" t="s">
        <v>231</v>
      </c>
      <c r="F2648">
        <v>7580</v>
      </c>
    </row>
    <row r="2649" spans="1:6" x14ac:dyDescent="0.25">
      <c r="A2649">
        <v>3135506</v>
      </c>
      <c r="B2649" t="s">
        <v>2402</v>
      </c>
      <c r="C2649" s="53" t="s">
        <v>2403</v>
      </c>
      <c r="D2649" t="s">
        <v>2800</v>
      </c>
      <c r="E2649" t="s">
        <v>235</v>
      </c>
      <c r="F2649">
        <v>12946</v>
      </c>
    </row>
    <row r="2650" spans="1:6" x14ac:dyDescent="0.25">
      <c r="A2650">
        <v>3135605</v>
      </c>
      <c r="B2650" t="s">
        <v>2402</v>
      </c>
      <c r="C2650" s="53" t="s">
        <v>2403</v>
      </c>
      <c r="D2650" t="s">
        <v>2801</v>
      </c>
      <c r="E2650" t="s">
        <v>231</v>
      </c>
      <c r="F2650">
        <v>7975</v>
      </c>
    </row>
    <row r="2651" spans="1:6" x14ac:dyDescent="0.25">
      <c r="A2651">
        <v>3135704</v>
      </c>
      <c r="B2651" t="s">
        <v>2402</v>
      </c>
      <c r="C2651" s="53" t="s">
        <v>2403</v>
      </c>
      <c r="D2651" t="s">
        <v>2802</v>
      </c>
      <c r="E2651" t="s">
        <v>231</v>
      </c>
      <c r="F2651">
        <v>5313</v>
      </c>
    </row>
    <row r="2652" spans="1:6" x14ac:dyDescent="0.25">
      <c r="A2652">
        <v>3135803</v>
      </c>
      <c r="B2652" t="s">
        <v>2402</v>
      </c>
      <c r="C2652" s="53" t="s">
        <v>2403</v>
      </c>
      <c r="D2652" t="s">
        <v>2803</v>
      </c>
      <c r="E2652" t="s">
        <v>227</v>
      </c>
      <c r="F2652">
        <v>25365</v>
      </c>
    </row>
    <row r="2653" spans="1:6" x14ac:dyDescent="0.25">
      <c r="A2653">
        <v>3135902</v>
      </c>
      <c r="B2653" t="s">
        <v>2402</v>
      </c>
      <c r="C2653" s="53" t="s">
        <v>2403</v>
      </c>
      <c r="D2653" t="s">
        <v>2804</v>
      </c>
      <c r="E2653" t="s">
        <v>251</v>
      </c>
      <c r="F2653">
        <v>4899</v>
      </c>
    </row>
    <row r="2654" spans="1:6" x14ac:dyDescent="0.25">
      <c r="A2654">
        <v>3136009</v>
      </c>
      <c r="B2654" t="s">
        <v>2402</v>
      </c>
      <c r="C2654" s="53" t="s">
        <v>2403</v>
      </c>
      <c r="D2654" t="s">
        <v>2805</v>
      </c>
      <c r="E2654" t="s">
        <v>235</v>
      </c>
      <c r="F2654">
        <v>15562</v>
      </c>
    </row>
    <row r="2655" spans="1:6" x14ac:dyDescent="0.25">
      <c r="A2655">
        <v>3136108</v>
      </c>
      <c r="B2655" t="s">
        <v>2402</v>
      </c>
      <c r="C2655" s="53" t="s">
        <v>2403</v>
      </c>
      <c r="D2655" t="s">
        <v>2806</v>
      </c>
      <c r="E2655" t="s">
        <v>231</v>
      </c>
      <c r="F2655">
        <v>5143</v>
      </c>
    </row>
    <row r="2656" spans="1:6" x14ac:dyDescent="0.25">
      <c r="A2656">
        <v>3136207</v>
      </c>
      <c r="B2656" t="s">
        <v>2402</v>
      </c>
      <c r="C2656" s="53" t="s">
        <v>2403</v>
      </c>
      <c r="D2656" t="s">
        <v>2807</v>
      </c>
      <c r="E2656" t="s">
        <v>233</v>
      </c>
      <c r="F2656">
        <v>78583</v>
      </c>
    </row>
    <row r="2657" spans="1:6" x14ac:dyDescent="0.25">
      <c r="A2657">
        <v>3136306</v>
      </c>
      <c r="B2657" t="s">
        <v>2402</v>
      </c>
      <c r="C2657" s="53" t="s">
        <v>2403</v>
      </c>
      <c r="D2657" t="s">
        <v>2808</v>
      </c>
      <c r="E2657" t="s">
        <v>227</v>
      </c>
      <c r="F2657">
        <v>48179</v>
      </c>
    </row>
    <row r="2658" spans="1:6" x14ac:dyDescent="0.25">
      <c r="A2658">
        <v>3136405</v>
      </c>
      <c r="B2658" t="s">
        <v>2402</v>
      </c>
      <c r="C2658" s="53" t="s">
        <v>2403</v>
      </c>
      <c r="D2658" t="s">
        <v>2809</v>
      </c>
      <c r="E2658" t="s">
        <v>251</v>
      </c>
      <c r="F2658">
        <v>4607</v>
      </c>
    </row>
    <row r="2659" spans="1:6" x14ac:dyDescent="0.25">
      <c r="A2659">
        <v>3136504</v>
      </c>
      <c r="B2659" t="s">
        <v>2402</v>
      </c>
      <c r="C2659" s="53" t="s">
        <v>2403</v>
      </c>
      <c r="D2659" t="s">
        <v>2810</v>
      </c>
      <c r="E2659" t="s">
        <v>235</v>
      </c>
      <c r="F2659">
        <v>10826</v>
      </c>
    </row>
    <row r="2660" spans="1:6" x14ac:dyDescent="0.25">
      <c r="A2660">
        <v>3136520</v>
      </c>
      <c r="B2660" t="s">
        <v>2402</v>
      </c>
      <c r="C2660" s="53" t="s">
        <v>2403</v>
      </c>
      <c r="D2660" t="s">
        <v>2811</v>
      </c>
      <c r="E2660" t="s">
        <v>251</v>
      </c>
      <c r="F2660">
        <v>4643</v>
      </c>
    </row>
    <row r="2661" spans="1:6" x14ac:dyDescent="0.25">
      <c r="A2661">
        <v>3136553</v>
      </c>
      <c r="B2661" t="s">
        <v>2402</v>
      </c>
      <c r="C2661" s="53" t="s">
        <v>2403</v>
      </c>
      <c r="D2661" t="s">
        <v>2812</v>
      </c>
      <c r="E2661" t="s">
        <v>251</v>
      </c>
      <c r="F2661">
        <v>4793</v>
      </c>
    </row>
    <row r="2662" spans="1:6" x14ac:dyDescent="0.25">
      <c r="A2662">
        <v>3136579</v>
      </c>
      <c r="B2662" t="s">
        <v>2402</v>
      </c>
      <c r="C2662" s="53" t="s">
        <v>2403</v>
      </c>
      <c r="D2662" t="s">
        <v>2813</v>
      </c>
      <c r="E2662" t="s">
        <v>251</v>
      </c>
      <c r="F2662">
        <v>4830</v>
      </c>
    </row>
    <row r="2663" spans="1:6" x14ac:dyDescent="0.25">
      <c r="A2663">
        <v>3136603</v>
      </c>
      <c r="B2663" t="s">
        <v>2402</v>
      </c>
      <c r="C2663" s="53" t="s">
        <v>2403</v>
      </c>
      <c r="D2663" t="s">
        <v>273</v>
      </c>
      <c r="E2663" t="s">
        <v>231</v>
      </c>
      <c r="F2663">
        <v>5779</v>
      </c>
    </row>
    <row r="2664" spans="1:6" x14ac:dyDescent="0.25">
      <c r="A2664">
        <v>3136652</v>
      </c>
      <c r="B2664" t="s">
        <v>2402</v>
      </c>
      <c r="C2664" s="53" t="s">
        <v>2403</v>
      </c>
      <c r="D2664" t="s">
        <v>2814</v>
      </c>
      <c r="E2664" t="s">
        <v>227</v>
      </c>
      <c r="F2664">
        <v>25087</v>
      </c>
    </row>
    <row r="2665" spans="1:6" x14ac:dyDescent="0.25">
      <c r="A2665">
        <v>3136702</v>
      </c>
      <c r="B2665" t="s">
        <v>2402</v>
      </c>
      <c r="C2665" s="53" t="s">
        <v>2403</v>
      </c>
      <c r="D2665" t="s">
        <v>2815</v>
      </c>
      <c r="E2665" t="s">
        <v>248</v>
      </c>
      <c r="F2665">
        <v>555284</v>
      </c>
    </row>
    <row r="2666" spans="1:6" x14ac:dyDescent="0.25">
      <c r="A2666">
        <v>3136801</v>
      </c>
      <c r="B2666" t="s">
        <v>2402</v>
      </c>
      <c r="C2666" s="53" t="s">
        <v>2403</v>
      </c>
      <c r="D2666" t="s">
        <v>2816</v>
      </c>
      <c r="E2666" t="s">
        <v>251</v>
      </c>
      <c r="F2666">
        <v>4325</v>
      </c>
    </row>
    <row r="2667" spans="1:6" x14ac:dyDescent="0.25">
      <c r="A2667">
        <v>3136900</v>
      </c>
      <c r="B2667" t="s">
        <v>2402</v>
      </c>
      <c r="C2667" s="53" t="s">
        <v>2403</v>
      </c>
      <c r="D2667" t="s">
        <v>2817</v>
      </c>
      <c r="E2667" t="s">
        <v>235</v>
      </c>
      <c r="F2667">
        <v>10125</v>
      </c>
    </row>
    <row r="2668" spans="1:6" x14ac:dyDescent="0.25">
      <c r="A2668">
        <v>3136959</v>
      </c>
      <c r="B2668" t="s">
        <v>2402</v>
      </c>
      <c r="C2668" s="53" t="s">
        <v>2403</v>
      </c>
      <c r="D2668" t="s">
        <v>2818</v>
      </c>
      <c r="E2668" t="s">
        <v>231</v>
      </c>
      <c r="F2668">
        <v>5861</v>
      </c>
    </row>
    <row r="2669" spans="1:6" x14ac:dyDescent="0.25">
      <c r="A2669">
        <v>3137007</v>
      </c>
      <c r="B2669" t="s">
        <v>2402</v>
      </c>
      <c r="C2669" s="53" t="s">
        <v>2403</v>
      </c>
      <c r="D2669" t="s">
        <v>2819</v>
      </c>
      <c r="E2669" t="s">
        <v>235</v>
      </c>
      <c r="F2669">
        <v>17976</v>
      </c>
    </row>
    <row r="2670" spans="1:6" x14ac:dyDescent="0.25">
      <c r="A2670">
        <v>3137106</v>
      </c>
      <c r="B2670" t="s">
        <v>2402</v>
      </c>
      <c r="C2670" s="53" t="s">
        <v>2403</v>
      </c>
      <c r="D2670" t="s">
        <v>2820</v>
      </c>
      <c r="E2670" t="s">
        <v>231</v>
      </c>
      <c r="F2670">
        <v>7799</v>
      </c>
    </row>
    <row r="2671" spans="1:6" x14ac:dyDescent="0.25">
      <c r="A2671">
        <v>3137205</v>
      </c>
      <c r="B2671" t="s">
        <v>2402</v>
      </c>
      <c r="C2671" s="53" t="s">
        <v>2403</v>
      </c>
      <c r="D2671" t="s">
        <v>2821</v>
      </c>
      <c r="E2671" t="s">
        <v>233</v>
      </c>
      <c r="F2671">
        <v>50197</v>
      </c>
    </row>
    <row r="2672" spans="1:6" x14ac:dyDescent="0.25">
      <c r="A2672">
        <v>3137304</v>
      </c>
      <c r="B2672" t="s">
        <v>2402</v>
      </c>
      <c r="C2672" s="53" t="s">
        <v>2403</v>
      </c>
      <c r="D2672" t="s">
        <v>2822</v>
      </c>
      <c r="E2672" t="s">
        <v>251</v>
      </c>
      <c r="F2672">
        <v>4272</v>
      </c>
    </row>
    <row r="2673" spans="1:6" x14ac:dyDescent="0.25">
      <c r="A2673">
        <v>3137403</v>
      </c>
      <c r="B2673" t="s">
        <v>2402</v>
      </c>
      <c r="C2673" s="53" t="s">
        <v>2403</v>
      </c>
      <c r="D2673" t="s">
        <v>2823</v>
      </c>
      <c r="E2673" t="s">
        <v>235</v>
      </c>
      <c r="F2673">
        <v>12938</v>
      </c>
    </row>
    <row r="2674" spans="1:6" x14ac:dyDescent="0.25">
      <c r="A2674">
        <v>3137502</v>
      </c>
      <c r="B2674" t="s">
        <v>2402</v>
      </c>
      <c r="C2674" s="53" t="s">
        <v>2403</v>
      </c>
      <c r="D2674" t="s">
        <v>2824</v>
      </c>
      <c r="E2674" t="s">
        <v>235</v>
      </c>
      <c r="F2674">
        <v>18037</v>
      </c>
    </row>
    <row r="2675" spans="1:6" x14ac:dyDescent="0.25">
      <c r="A2675">
        <v>3137536</v>
      </c>
      <c r="B2675" t="s">
        <v>2402</v>
      </c>
      <c r="C2675" s="53" t="s">
        <v>2403</v>
      </c>
      <c r="D2675" t="s">
        <v>1766</v>
      </c>
      <c r="E2675" t="s">
        <v>231</v>
      </c>
      <c r="F2675">
        <v>9294</v>
      </c>
    </row>
    <row r="2676" spans="1:6" x14ac:dyDescent="0.25">
      <c r="A2676">
        <v>3137601</v>
      </c>
      <c r="B2676" t="s">
        <v>2402</v>
      </c>
      <c r="C2676" s="53" t="s">
        <v>2403</v>
      </c>
      <c r="D2676" t="s">
        <v>2825</v>
      </c>
      <c r="E2676" t="s">
        <v>233</v>
      </c>
      <c r="F2676">
        <v>59770</v>
      </c>
    </row>
    <row r="2677" spans="1:6" x14ac:dyDescent="0.25">
      <c r="A2677">
        <v>3137700</v>
      </c>
      <c r="B2677" t="s">
        <v>2402</v>
      </c>
      <c r="C2677" s="53" t="s">
        <v>2403</v>
      </c>
      <c r="D2677" t="s">
        <v>2826</v>
      </c>
      <c r="E2677" t="s">
        <v>227</v>
      </c>
      <c r="F2677">
        <v>20262</v>
      </c>
    </row>
    <row r="2678" spans="1:6" x14ac:dyDescent="0.25">
      <c r="A2678">
        <v>3137809</v>
      </c>
      <c r="B2678" t="s">
        <v>2402</v>
      </c>
      <c r="C2678" s="53" t="s">
        <v>2403</v>
      </c>
      <c r="D2678" t="s">
        <v>2827</v>
      </c>
      <c r="E2678" t="s">
        <v>227</v>
      </c>
      <c r="F2678">
        <v>20671</v>
      </c>
    </row>
    <row r="2679" spans="1:6" x14ac:dyDescent="0.25">
      <c r="A2679">
        <v>3137908</v>
      </c>
      <c r="B2679" t="s">
        <v>2402</v>
      </c>
      <c r="C2679" s="53" t="s">
        <v>2403</v>
      </c>
      <c r="D2679" t="s">
        <v>2828</v>
      </c>
      <c r="E2679" t="s">
        <v>251</v>
      </c>
      <c r="F2679">
        <v>3511</v>
      </c>
    </row>
    <row r="2680" spans="1:6" x14ac:dyDescent="0.25">
      <c r="A2680">
        <v>3138005</v>
      </c>
      <c r="B2680" t="s">
        <v>2402</v>
      </c>
      <c r="C2680" s="53" t="s">
        <v>2403</v>
      </c>
      <c r="D2680" t="s">
        <v>2829</v>
      </c>
      <c r="E2680" t="s">
        <v>231</v>
      </c>
      <c r="F2680">
        <v>6799</v>
      </c>
    </row>
    <row r="2681" spans="1:6" x14ac:dyDescent="0.25">
      <c r="A2681">
        <v>3138104</v>
      </c>
      <c r="B2681" t="s">
        <v>2402</v>
      </c>
      <c r="C2681" s="53" t="s">
        <v>2403</v>
      </c>
      <c r="D2681" t="s">
        <v>2830</v>
      </c>
      <c r="E2681" t="s">
        <v>231</v>
      </c>
      <c r="F2681">
        <v>6663</v>
      </c>
    </row>
    <row r="2682" spans="1:6" x14ac:dyDescent="0.25">
      <c r="A2682">
        <v>3138203</v>
      </c>
      <c r="B2682" t="s">
        <v>2402</v>
      </c>
      <c r="C2682" s="53" t="s">
        <v>2403</v>
      </c>
      <c r="D2682" t="s">
        <v>2831</v>
      </c>
      <c r="E2682" t="s">
        <v>229</v>
      </c>
      <c r="F2682">
        <v>100243</v>
      </c>
    </row>
    <row r="2683" spans="1:6" x14ac:dyDescent="0.25">
      <c r="A2683">
        <v>3138302</v>
      </c>
      <c r="B2683" t="s">
        <v>2402</v>
      </c>
      <c r="C2683" s="53" t="s">
        <v>2403</v>
      </c>
      <c r="D2683" t="s">
        <v>2832</v>
      </c>
      <c r="E2683" t="s">
        <v>251</v>
      </c>
      <c r="F2683">
        <v>3298</v>
      </c>
    </row>
    <row r="2684" spans="1:6" x14ac:dyDescent="0.25">
      <c r="A2684">
        <v>3138351</v>
      </c>
      <c r="B2684" t="s">
        <v>2402</v>
      </c>
      <c r="C2684" s="53" t="s">
        <v>2403</v>
      </c>
      <c r="D2684" t="s">
        <v>2833</v>
      </c>
      <c r="E2684" t="s">
        <v>251</v>
      </c>
      <c r="F2684">
        <v>4983</v>
      </c>
    </row>
    <row r="2685" spans="1:6" x14ac:dyDescent="0.25">
      <c r="A2685">
        <v>3138401</v>
      </c>
      <c r="B2685" t="s">
        <v>2402</v>
      </c>
      <c r="C2685" s="53" t="s">
        <v>2403</v>
      </c>
      <c r="D2685" t="s">
        <v>2834</v>
      </c>
      <c r="E2685" t="s">
        <v>233</v>
      </c>
      <c r="F2685">
        <v>53145</v>
      </c>
    </row>
    <row r="2686" spans="1:6" x14ac:dyDescent="0.25">
      <c r="A2686">
        <v>3138500</v>
      </c>
      <c r="B2686" t="s">
        <v>2402</v>
      </c>
      <c r="C2686" s="53" t="s">
        <v>2403</v>
      </c>
      <c r="D2686" t="s">
        <v>2835</v>
      </c>
      <c r="E2686" t="s">
        <v>231</v>
      </c>
      <c r="F2686">
        <v>5346</v>
      </c>
    </row>
    <row r="2687" spans="1:6" x14ac:dyDescent="0.25">
      <c r="A2687">
        <v>3138609</v>
      </c>
      <c r="B2687" t="s">
        <v>2402</v>
      </c>
      <c r="C2687" s="53" t="s">
        <v>2403</v>
      </c>
      <c r="D2687" t="s">
        <v>2836</v>
      </c>
      <c r="E2687" t="s">
        <v>235</v>
      </c>
      <c r="F2687">
        <v>16829</v>
      </c>
    </row>
    <row r="2688" spans="1:6" x14ac:dyDescent="0.25">
      <c r="A2688">
        <v>3138625</v>
      </c>
      <c r="B2688" t="s">
        <v>2402</v>
      </c>
      <c r="C2688" s="53" t="s">
        <v>2403</v>
      </c>
      <c r="D2688" t="s">
        <v>2837</v>
      </c>
      <c r="E2688" t="s">
        <v>231</v>
      </c>
      <c r="F2688">
        <v>7383</v>
      </c>
    </row>
    <row r="2689" spans="1:6" x14ac:dyDescent="0.25">
      <c r="A2689">
        <v>3138658</v>
      </c>
      <c r="B2689" t="s">
        <v>2402</v>
      </c>
      <c r="C2689" s="53" t="s">
        <v>2403</v>
      </c>
      <c r="D2689" t="s">
        <v>2838</v>
      </c>
      <c r="E2689" t="s">
        <v>231</v>
      </c>
      <c r="F2689">
        <v>8938</v>
      </c>
    </row>
    <row r="2690" spans="1:6" x14ac:dyDescent="0.25">
      <c r="A2690">
        <v>3138674</v>
      </c>
      <c r="B2690" t="s">
        <v>2402</v>
      </c>
      <c r="C2690" s="53" t="s">
        <v>2403</v>
      </c>
      <c r="D2690" t="s">
        <v>2839</v>
      </c>
      <c r="E2690" t="s">
        <v>231</v>
      </c>
      <c r="F2690">
        <v>6408</v>
      </c>
    </row>
    <row r="2691" spans="1:6" x14ac:dyDescent="0.25">
      <c r="A2691">
        <v>3138682</v>
      </c>
      <c r="B2691" t="s">
        <v>2402</v>
      </c>
      <c r="C2691" s="53" t="s">
        <v>2403</v>
      </c>
      <c r="D2691" t="s">
        <v>2840</v>
      </c>
      <c r="E2691" t="s">
        <v>231</v>
      </c>
      <c r="F2691">
        <v>6710</v>
      </c>
    </row>
    <row r="2692" spans="1:6" x14ac:dyDescent="0.25">
      <c r="A2692">
        <v>3138708</v>
      </c>
      <c r="B2692" t="s">
        <v>2402</v>
      </c>
      <c r="C2692" s="53" t="s">
        <v>2403</v>
      </c>
      <c r="D2692" t="s">
        <v>2841</v>
      </c>
      <c r="E2692" t="s">
        <v>231</v>
      </c>
      <c r="F2692">
        <v>5571</v>
      </c>
    </row>
    <row r="2693" spans="1:6" x14ac:dyDescent="0.25">
      <c r="A2693">
        <v>3138807</v>
      </c>
      <c r="B2693" t="s">
        <v>2402</v>
      </c>
      <c r="C2693" s="53" t="s">
        <v>2403</v>
      </c>
      <c r="D2693" t="s">
        <v>2842</v>
      </c>
      <c r="E2693" t="s">
        <v>235</v>
      </c>
      <c r="F2693">
        <v>18290</v>
      </c>
    </row>
    <row r="2694" spans="1:6" x14ac:dyDescent="0.25">
      <c r="A2694">
        <v>3138906</v>
      </c>
      <c r="B2694" t="s">
        <v>2402</v>
      </c>
      <c r="C2694" s="53" t="s">
        <v>2403</v>
      </c>
      <c r="D2694" t="s">
        <v>2843</v>
      </c>
      <c r="E2694" t="s">
        <v>231</v>
      </c>
      <c r="F2694">
        <v>7219</v>
      </c>
    </row>
    <row r="2695" spans="1:6" x14ac:dyDescent="0.25">
      <c r="A2695">
        <v>3139003</v>
      </c>
      <c r="B2695" t="s">
        <v>2402</v>
      </c>
      <c r="C2695" s="53" t="s">
        <v>2403</v>
      </c>
      <c r="D2695" t="s">
        <v>2844</v>
      </c>
      <c r="E2695" t="s">
        <v>227</v>
      </c>
      <c r="F2695">
        <v>41368</v>
      </c>
    </row>
    <row r="2696" spans="1:6" x14ac:dyDescent="0.25">
      <c r="A2696">
        <v>3139102</v>
      </c>
      <c r="B2696" t="s">
        <v>2402</v>
      </c>
      <c r="C2696" s="53" t="s">
        <v>2403</v>
      </c>
      <c r="D2696" t="s">
        <v>2845</v>
      </c>
      <c r="E2696" t="s">
        <v>231</v>
      </c>
      <c r="F2696">
        <v>5124</v>
      </c>
    </row>
    <row r="2697" spans="1:6" x14ac:dyDescent="0.25">
      <c r="A2697">
        <v>3139201</v>
      </c>
      <c r="B2697" t="s">
        <v>2402</v>
      </c>
      <c r="C2697" s="53" t="s">
        <v>2403</v>
      </c>
      <c r="D2697" t="s">
        <v>2846</v>
      </c>
      <c r="E2697" t="s">
        <v>235</v>
      </c>
      <c r="F2697">
        <v>19191</v>
      </c>
    </row>
    <row r="2698" spans="1:6" x14ac:dyDescent="0.25">
      <c r="A2698">
        <v>3139250</v>
      </c>
      <c r="B2698" t="s">
        <v>2402</v>
      </c>
      <c r="C2698" s="53" t="s">
        <v>2403</v>
      </c>
      <c r="D2698" t="s">
        <v>2847</v>
      </c>
      <c r="E2698" t="s">
        <v>231</v>
      </c>
      <c r="F2698">
        <v>6591</v>
      </c>
    </row>
    <row r="2699" spans="1:6" x14ac:dyDescent="0.25">
      <c r="A2699">
        <v>3139300</v>
      </c>
      <c r="B2699" t="s">
        <v>2402</v>
      </c>
      <c r="C2699" s="53" t="s">
        <v>2403</v>
      </c>
      <c r="D2699" t="s">
        <v>2848</v>
      </c>
      <c r="E2699" t="s">
        <v>235</v>
      </c>
      <c r="F2699">
        <v>19622</v>
      </c>
    </row>
    <row r="2700" spans="1:6" x14ac:dyDescent="0.25">
      <c r="A2700">
        <v>3139409</v>
      </c>
      <c r="B2700" t="s">
        <v>2402</v>
      </c>
      <c r="C2700" s="53" t="s">
        <v>2403</v>
      </c>
      <c r="D2700" t="s">
        <v>2849</v>
      </c>
      <c r="E2700" t="s">
        <v>233</v>
      </c>
      <c r="F2700">
        <v>86844</v>
      </c>
    </row>
    <row r="2701" spans="1:6" x14ac:dyDescent="0.25">
      <c r="A2701">
        <v>3139508</v>
      </c>
      <c r="B2701" t="s">
        <v>2402</v>
      </c>
      <c r="C2701" s="53" t="s">
        <v>2403</v>
      </c>
      <c r="D2701" t="s">
        <v>2850</v>
      </c>
      <c r="E2701" t="s">
        <v>227</v>
      </c>
      <c r="F2701">
        <v>22577</v>
      </c>
    </row>
    <row r="2702" spans="1:6" x14ac:dyDescent="0.25">
      <c r="A2702">
        <v>3139607</v>
      </c>
      <c r="B2702" t="s">
        <v>2402</v>
      </c>
      <c r="C2702" s="53" t="s">
        <v>2403</v>
      </c>
      <c r="D2702" t="s">
        <v>2851</v>
      </c>
      <c r="E2702" t="s">
        <v>227</v>
      </c>
      <c r="F2702">
        <v>28061</v>
      </c>
    </row>
    <row r="2703" spans="1:6" x14ac:dyDescent="0.25">
      <c r="A2703">
        <v>3139706</v>
      </c>
      <c r="B2703" t="s">
        <v>2402</v>
      </c>
      <c r="C2703" s="53" t="s">
        <v>2403</v>
      </c>
      <c r="D2703" t="s">
        <v>2852</v>
      </c>
      <c r="E2703" t="s">
        <v>231</v>
      </c>
      <c r="F2703">
        <v>7744</v>
      </c>
    </row>
    <row r="2704" spans="1:6" x14ac:dyDescent="0.25">
      <c r="A2704">
        <v>3139805</v>
      </c>
      <c r="B2704" t="s">
        <v>2402</v>
      </c>
      <c r="C2704" s="53" t="s">
        <v>2403</v>
      </c>
      <c r="D2704" t="s">
        <v>2853</v>
      </c>
      <c r="E2704" t="s">
        <v>235</v>
      </c>
      <c r="F2704">
        <v>12572</v>
      </c>
    </row>
    <row r="2705" spans="1:6" x14ac:dyDescent="0.25">
      <c r="A2705">
        <v>3139904</v>
      </c>
      <c r="B2705" t="s">
        <v>2402</v>
      </c>
      <c r="C2705" s="53" t="s">
        <v>2403</v>
      </c>
      <c r="D2705" t="s">
        <v>2854</v>
      </c>
      <c r="E2705" t="s">
        <v>235</v>
      </c>
      <c r="F2705">
        <v>14518</v>
      </c>
    </row>
    <row r="2706" spans="1:6" x14ac:dyDescent="0.25">
      <c r="A2706">
        <v>3140001</v>
      </c>
      <c r="B2706" t="s">
        <v>2402</v>
      </c>
      <c r="C2706" s="53" t="s">
        <v>2403</v>
      </c>
      <c r="D2706" t="s">
        <v>2855</v>
      </c>
      <c r="E2706" t="s">
        <v>233</v>
      </c>
      <c r="F2706">
        <v>58802</v>
      </c>
    </row>
    <row r="2707" spans="1:6" x14ac:dyDescent="0.25">
      <c r="A2707">
        <v>3140100</v>
      </c>
      <c r="B2707" t="s">
        <v>2402</v>
      </c>
      <c r="C2707" s="53" t="s">
        <v>2403</v>
      </c>
      <c r="D2707" t="s">
        <v>2856</v>
      </c>
      <c r="E2707" t="s">
        <v>251</v>
      </c>
      <c r="F2707">
        <v>4275</v>
      </c>
    </row>
    <row r="2708" spans="1:6" x14ac:dyDescent="0.25">
      <c r="A2708">
        <v>3140159</v>
      </c>
      <c r="B2708" t="s">
        <v>2402</v>
      </c>
      <c r="C2708" s="53" t="s">
        <v>2403</v>
      </c>
      <c r="D2708" t="s">
        <v>2857</v>
      </c>
      <c r="E2708" t="s">
        <v>235</v>
      </c>
      <c r="F2708">
        <v>14624</v>
      </c>
    </row>
    <row r="2709" spans="1:6" x14ac:dyDescent="0.25">
      <c r="A2709">
        <v>3140209</v>
      </c>
      <c r="B2709" t="s">
        <v>2402</v>
      </c>
      <c r="C2709" s="53" t="s">
        <v>2403</v>
      </c>
      <c r="D2709" t="s">
        <v>2858</v>
      </c>
      <c r="E2709" t="s">
        <v>251</v>
      </c>
      <c r="F2709">
        <v>2950</v>
      </c>
    </row>
    <row r="2710" spans="1:6" x14ac:dyDescent="0.25">
      <c r="A2710">
        <v>3140308</v>
      </c>
      <c r="B2710" t="s">
        <v>2402</v>
      </c>
      <c r="C2710" s="53" t="s">
        <v>2403</v>
      </c>
      <c r="D2710" t="s">
        <v>2859</v>
      </c>
      <c r="E2710" t="s">
        <v>251</v>
      </c>
      <c r="F2710">
        <v>4127</v>
      </c>
    </row>
    <row r="2711" spans="1:6" x14ac:dyDescent="0.25">
      <c r="A2711">
        <v>3140407</v>
      </c>
      <c r="B2711" t="s">
        <v>2402</v>
      </c>
      <c r="C2711" s="53" t="s">
        <v>2403</v>
      </c>
      <c r="D2711" t="s">
        <v>2860</v>
      </c>
      <c r="E2711" t="s">
        <v>251</v>
      </c>
      <c r="F2711">
        <v>2938</v>
      </c>
    </row>
    <row r="2712" spans="1:6" x14ac:dyDescent="0.25">
      <c r="A2712">
        <v>3140506</v>
      </c>
      <c r="B2712" t="s">
        <v>2402</v>
      </c>
      <c r="C2712" s="53" t="s">
        <v>2403</v>
      </c>
      <c r="D2712" t="s">
        <v>2861</v>
      </c>
      <c r="E2712" t="s">
        <v>235</v>
      </c>
      <c r="F2712">
        <v>13314</v>
      </c>
    </row>
    <row r="2713" spans="1:6" x14ac:dyDescent="0.25">
      <c r="A2713">
        <v>3140530</v>
      </c>
      <c r="B2713" t="s">
        <v>2402</v>
      </c>
      <c r="C2713" s="53" t="s">
        <v>2403</v>
      </c>
      <c r="D2713" t="s">
        <v>2862</v>
      </c>
      <c r="E2713" t="s">
        <v>231</v>
      </c>
      <c r="F2713">
        <v>7968</v>
      </c>
    </row>
    <row r="2714" spans="1:6" x14ac:dyDescent="0.25">
      <c r="A2714">
        <v>3140555</v>
      </c>
      <c r="B2714" t="s">
        <v>2402</v>
      </c>
      <c r="C2714" s="53" t="s">
        <v>2403</v>
      </c>
      <c r="D2714" t="s">
        <v>2863</v>
      </c>
      <c r="E2714" t="s">
        <v>231</v>
      </c>
      <c r="F2714">
        <v>8425</v>
      </c>
    </row>
    <row r="2715" spans="1:6" x14ac:dyDescent="0.25">
      <c r="A2715">
        <v>3140605</v>
      </c>
      <c r="B2715" t="s">
        <v>2402</v>
      </c>
      <c r="C2715" s="53" t="s">
        <v>2403</v>
      </c>
      <c r="D2715" t="s">
        <v>2864</v>
      </c>
      <c r="E2715" t="s">
        <v>251</v>
      </c>
      <c r="F2715">
        <v>4645</v>
      </c>
    </row>
    <row r="2716" spans="1:6" x14ac:dyDescent="0.25">
      <c r="A2716">
        <v>3140704</v>
      </c>
      <c r="B2716" t="s">
        <v>2402</v>
      </c>
      <c r="C2716" s="53" t="s">
        <v>2403</v>
      </c>
      <c r="D2716" t="s">
        <v>2865</v>
      </c>
      <c r="E2716" t="s">
        <v>227</v>
      </c>
      <c r="F2716">
        <v>30155</v>
      </c>
    </row>
    <row r="2717" spans="1:6" x14ac:dyDescent="0.25">
      <c r="A2717">
        <v>3140803</v>
      </c>
      <c r="B2717" t="s">
        <v>2402</v>
      </c>
      <c r="C2717" s="53" t="s">
        <v>2403</v>
      </c>
      <c r="D2717" t="s">
        <v>2866</v>
      </c>
      <c r="E2717" t="s">
        <v>235</v>
      </c>
      <c r="F2717">
        <v>14285</v>
      </c>
    </row>
    <row r="2718" spans="1:6" x14ac:dyDescent="0.25">
      <c r="A2718">
        <v>3140852</v>
      </c>
      <c r="B2718" t="s">
        <v>2402</v>
      </c>
      <c r="C2718" s="53" t="s">
        <v>2403</v>
      </c>
      <c r="D2718" t="s">
        <v>2867</v>
      </c>
      <c r="E2718" t="s">
        <v>235</v>
      </c>
      <c r="F2718">
        <v>10822</v>
      </c>
    </row>
    <row r="2719" spans="1:6" x14ac:dyDescent="0.25">
      <c r="A2719">
        <v>3140902</v>
      </c>
      <c r="B2719" t="s">
        <v>2402</v>
      </c>
      <c r="C2719" s="53" t="s">
        <v>2403</v>
      </c>
      <c r="D2719" t="s">
        <v>2868</v>
      </c>
      <c r="E2719" t="s">
        <v>235</v>
      </c>
      <c r="F2719">
        <v>18713</v>
      </c>
    </row>
    <row r="2720" spans="1:6" x14ac:dyDescent="0.25">
      <c r="A2720">
        <v>3141009</v>
      </c>
      <c r="B2720" t="s">
        <v>2402</v>
      </c>
      <c r="C2720" s="53" t="s">
        <v>2403</v>
      </c>
      <c r="D2720" t="s">
        <v>2869</v>
      </c>
      <c r="E2720" t="s">
        <v>235</v>
      </c>
      <c r="F2720">
        <v>12895</v>
      </c>
    </row>
    <row r="2721" spans="1:6" x14ac:dyDescent="0.25">
      <c r="A2721">
        <v>3141108</v>
      </c>
      <c r="B2721" t="s">
        <v>2402</v>
      </c>
      <c r="C2721" s="53" t="s">
        <v>2403</v>
      </c>
      <c r="D2721" t="s">
        <v>2870</v>
      </c>
      <c r="E2721" t="s">
        <v>227</v>
      </c>
      <c r="F2721">
        <v>36719</v>
      </c>
    </row>
    <row r="2722" spans="1:6" x14ac:dyDescent="0.25">
      <c r="A2722">
        <v>3141207</v>
      </c>
      <c r="B2722" t="s">
        <v>2402</v>
      </c>
      <c r="C2722" s="53" t="s">
        <v>2403</v>
      </c>
      <c r="D2722" t="s">
        <v>2871</v>
      </c>
      <c r="E2722" t="s">
        <v>251</v>
      </c>
      <c r="F2722">
        <v>3851</v>
      </c>
    </row>
    <row r="2723" spans="1:6" x14ac:dyDescent="0.25">
      <c r="A2723">
        <v>3141306</v>
      </c>
      <c r="B2723" t="s">
        <v>2402</v>
      </c>
      <c r="C2723" s="53" t="s">
        <v>2403</v>
      </c>
      <c r="D2723" t="s">
        <v>2872</v>
      </c>
      <c r="E2723" t="s">
        <v>251</v>
      </c>
      <c r="F2723">
        <v>3707</v>
      </c>
    </row>
    <row r="2724" spans="1:6" x14ac:dyDescent="0.25">
      <c r="A2724">
        <v>3141405</v>
      </c>
      <c r="B2724" t="s">
        <v>2402</v>
      </c>
      <c r="C2724" s="53" t="s">
        <v>2403</v>
      </c>
      <c r="D2724" t="s">
        <v>2873</v>
      </c>
      <c r="E2724" t="s">
        <v>227</v>
      </c>
      <c r="F2724">
        <v>21459</v>
      </c>
    </row>
    <row r="2725" spans="1:6" x14ac:dyDescent="0.25">
      <c r="A2725">
        <v>3141504</v>
      </c>
      <c r="B2725" t="s">
        <v>2402</v>
      </c>
      <c r="C2725" s="53" t="s">
        <v>2403</v>
      </c>
      <c r="D2725" t="s">
        <v>2874</v>
      </c>
      <c r="E2725" t="s">
        <v>231</v>
      </c>
      <c r="F2725">
        <v>6549</v>
      </c>
    </row>
    <row r="2726" spans="1:6" x14ac:dyDescent="0.25">
      <c r="A2726">
        <v>3141603</v>
      </c>
      <c r="B2726" t="s">
        <v>2402</v>
      </c>
      <c r="C2726" s="53" t="s">
        <v>2403</v>
      </c>
      <c r="D2726" t="s">
        <v>2875</v>
      </c>
      <c r="E2726" t="s">
        <v>235</v>
      </c>
      <c r="F2726">
        <v>10813</v>
      </c>
    </row>
    <row r="2727" spans="1:6" x14ac:dyDescent="0.25">
      <c r="A2727">
        <v>3141702</v>
      </c>
      <c r="B2727" t="s">
        <v>2402</v>
      </c>
      <c r="C2727" s="53" t="s">
        <v>2403</v>
      </c>
      <c r="D2727" t="s">
        <v>2876</v>
      </c>
      <c r="E2727" t="s">
        <v>231</v>
      </c>
      <c r="F2727">
        <v>5993</v>
      </c>
    </row>
    <row r="2728" spans="1:6" x14ac:dyDescent="0.25">
      <c r="A2728">
        <v>3141801</v>
      </c>
      <c r="B2728" t="s">
        <v>2402</v>
      </c>
      <c r="C2728" s="53" t="s">
        <v>2403</v>
      </c>
      <c r="D2728" t="s">
        <v>2877</v>
      </c>
      <c r="E2728" t="s">
        <v>227</v>
      </c>
      <c r="F2728">
        <v>31915</v>
      </c>
    </row>
    <row r="2729" spans="1:6" x14ac:dyDescent="0.25">
      <c r="A2729">
        <v>3141900</v>
      </c>
      <c r="B2729" t="s">
        <v>2402</v>
      </c>
      <c r="C2729" s="53" t="s">
        <v>2403</v>
      </c>
      <c r="D2729" t="s">
        <v>2878</v>
      </c>
      <c r="E2729" t="s">
        <v>251</v>
      </c>
      <c r="F2729">
        <v>3964</v>
      </c>
    </row>
    <row r="2730" spans="1:6" x14ac:dyDescent="0.25">
      <c r="A2730">
        <v>3142007</v>
      </c>
      <c r="B2730" t="s">
        <v>2402</v>
      </c>
      <c r="C2730" s="53" t="s">
        <v>2403</v>
      </c>
      <c r="D2730" t="s">
        <v>2879</v>
      </c>
      <c r="E2730" t="s">
        <v>235</v>
      </c>
      <c r="F2730">
        <v>13643</v>
      </c>
    </row>
    <row r="2731" spans="1:6" x14ac:dyDescent="0.25">
      <c r="A2731">
        <v>3142106</v>
      </c>
      <c r="B2731" t="s">
        <v>2402</v>
      </c>
      <c r="C2731" s="53" t="s">
        <v>2403</v>
      </c>
      <c r="D2731" t="s">
        <v>2880</v>
      </c>
      <c r="E2731" t="s">
        <v>235</v>
      </c>
      <c r="F2731">
        <v>10759</v>
      </c>
    </row>
    <row r="2732" spans="1:6" x14ac:dyDescent="0.25">
      <c r="A2732">
        <v>3142205</v>
      </c>
      <c r="B2732" t="s">
        <v>2402</v>
      </c>
      <c r="C2732" s="53" t="s">
        <v>2403</v>
      </c>
      <c r="D2732" t="s">
        <v>2881</v>
      </c>
      <c r="E2732" t="s">
        <v>235</v>
      </c>
      <c r="F2732">
        <v>14753</v>
      </c>
    </row>
    <row r="2733" spans="1:6" x14ac:dyDescent="0.25">
      <c r="A2733">
        <v>3142254</v>
      </c>
      <c r="B2733" t="s">
        <v>2402</v>
      </c>
      <c r="C2733" s="53" t="s">
        <v>2403</v>
      </c>
      <c r="D2733" t="s">
        <v>2882</v>
      </c>
      <c r="E2733" t="s">
        <v>251</v>
      </c>
      <c r="F2733">
        <v>4832</v>
      </c>
    </row>
    <row r="2734" spans="1:6" x14ac:dyDescent="0.25">
      <c r="A2734">
        <v>3142304</v>
      </c>
      <c r="B2734" t="s">
        <v>2402</v>
      </c>
      <c r="C2734" s="53" t="s">
        <v>2403</v>
      </c>
      <c r="D2734" t="s">
        <v>2883</v>
      </c>
      <c r="E2734" t="s">
        <v>251</v>
      </c>
      <c r="F2734">
        <v>4922</v>
      </c>
    </row>
    <row r="2735" spans="1:6" x14ac:dyDescent="0.25">
      <c r="A2735">
        <v>3142403</v>
      </c>
      <c r="B2735" t="s">
        <v>2402</v>
      </c>
      <c r="C2735" s="53" t="s">
        <v>2403</v>
      </c>
      <c r="D2735" t="s">
        <v>2884</v>
      </c>
      <c r="E2735" t="s">
        <v>231</v>
      </c>
      <c r="F2735">
        <v>7448</v>
      </c>
    </row>
    <row r="2736" spans="1:6" x14ac:dyDescent="0.25">
      <c r="A2736">
        <v>3142502</v>
      </c>
      <c r="B2736" t="s">
        <v>2402</v>
      </c>
      <c r="C2736" s="53" t="s">
        <v>2403</v>
      </c>
      <c r="D2736" t="s">
        <v>2885</v>
      </c>
      <c r="E2736" t="s">
        <v>251</v>
      </c>
      <c r="F2736">
        <v>2352</v>
      </c>
    </row>
    <row r="2737" spans="1:6" x14ac:dyDescent="0.25">
      <c r="A2737">
        <v>3142601</v>
      </c>
      <c r="B2737" t="s">
        <v>2402</v>
      </c>
      <c r="C2737" s="53" t="s">
        <v>2403</v>
      </c>
      <c r="D2737" t="s">
        <v>2886</v>
      </c>
      <c r="E2737" t="s">
        <v>231</v>
      </c>
      <c r="F2737">
        <v>8628</v>
      </c>
    </row>
    <row r="2738" spans="1:6" x14ac:dyDescent="0.25">
      <c r="A2738">
        <v>3142700</v>
      </c>
      <c r="B2738" t="s">
        <v>2402</v>
      </c>
      <c r="C2738" s="53" t="s">
        <v>2403</v>
      </c>
      <c r="D2738" t="s">
        <v>2887</v>
      </c>
      <c r="E2738" t="s">
        <v>235</v>
      </c>
      <c r="F2738">
        <v>15779</v>
      </c>
    </row>
    <row r="2739" spans="1:6" x14ac:dyDescent="0.25">
      <c r="A2739">
        <v>3142809</v>
      </c>
      <c r="B2739" t="s">
        <v>2402</v>
      </c>
      <c r="C2739" s="53" t="s">
        <v>2403</v>
      </c>
      <c r="D2739" t="s">
        <v>2888</v>
      </c>
      <c r="E2739" t="s">
        <v>227</v>
      </c>
      <c r="F2739">
        <v>20856</v>
      </c>
    </row>
    <row r="2740" spans="1:6" x14ac:dyDescent="0.25">
      <c r="A2740">
        <v>3142908</v>
      </c>
      <c r="B2740" t="s">
        <v>2402</v>
      </c>
      <c r="C2740" s="53" t="s">
        <v>2403</v>
      </c>
      <c r="D2740" t="s">
        <v>2889</v>
      </c>
      <c r="E2740" t="s">
        <v>227</v>
      </c>
      <c r="F2740">
        <v>21990</v>
      </c>
    </row>
    <row r="2741" spans="1:6" x14ac:dyDescent="0.25">
      <c r="A2741">
        <v>3143005</v>
      </c>
      <c r="B2741" t="s">
        <v>2402</v>
      </c>
      <c r="C2741" s="53" t="s">
        <v>2403</v>
      </c>
      <c r="D2741" t="s">
        <v>2890</v>
      </c>
      <c r="E2741" t="s">
        <v>235</v>
      </c>
      <c r="F2741">
        <v>13444</v>
      </c>
    </row>
    <row r="2742" spans="1:6" x14ac:dyDescent="0.25">
      <c r="A2742">
        <v>3143104</v>
      </c>
      <c r="B2742" t="s">
        <v>2402</v>
      </c>
      <c r="C2742" s="53" t="s">
        <v>2403</v>
      </c>
      <c r="D2742" t="s">
        <v>2891</v>
      </c>
      <c r="E2742" t="s">
        <v>227</v>
      </c>
      <c r="F2742">
        <v>47937</v>
      </c>
    </row>
    <row r="2743" spans="1:6" x14ac:dyDescent="0.25">
      <c r="A2743">
        <v>3143153</v>
      </c>
      <c r="B2743" t="s">
        <v>2402</v>
      </c>
      <c r="C2743" s="53" t="s">
        <v>2403</v>
      </c>
      <c r="D2743" t="s">
        <v>2892</v>
      </c>
      <c r="E2743" t="s">
        <v>251</v>
      </c>
      <c r="F2743">
        <v>4897</v>
      </c>
    </row>
    <row r="2744" spans="1:6" x14ac:dyDescent="0.25">
      <c r="A2744">
        <v>3143203</v>
      </c>
      <c r="B2744" t="s">
        <v>2402</v>
      </c>
      <c r="C2744" s="53" t="s">
        <v>2403</v>
      </c>
      <c r="D2744" t="s">
        <v>2893</v>
      </c>
      <c r="E2744" t="s">
        <v>227</v>
      </c>
      <c r="F2744">
        <v>21915</v>
      </c>
    </row>
    <row r="2745" spans="1:6" x14ac:dyDescent="0.25">
      <c r="A2745">
        <v>3143302</v>
      </c>
      <c r="B2745" t="s">
        <v>2402</v>
      </c>
      <c r="C2745" s="53" t="s">
        <v>2403</v>
      </c>
      <c r="D2745" t="s">
        <v>2894</v>
      </c>
      <c r="E2745" t="s">
        <v>229</v>
      </c>
      <c r="F2745">
        <v>394350</v>
      </c>
    </row>
    <row r="2746" spans="1:6" x14ac:dyDescent="0.25">
      <c r="A2746">
        <v>3143401</v>
      </c>
      <c r="B2746" t="s">
        <v>2402</v>
      </c>
      <c r="C2746" s="53" t="s">
        <v>2403</v>
      </c>
      <c r="D2746" t="s">
        <v>2895</v>
      </c>
      <c r="E2746" t="s">
        <v>227</v>
      </c>
      <c r="F2746">
        <v>23022</v>
      </c>
    </row>
    <row r="2747" spans="1:6" x14ac:dyDescent="0.25">
      <c r="A2747">
        <v>3143450</v>
      </c>
      <c r="B2747" t="s">
        <v>2402</v>
      </c>
      <c r="C2747" s="53" t="s">
        <v>2403</v>
      </c>
      <c r="D2747" t="s">
        <v>2896</v>
      </c>
      <c r="E2747" t="s">
        <v>231</v>
      </c>
      <c r="F2747">
        <v>8041</v>
      </c>
    </row>
    <row r="2748" spans="1:6" x14ac:dyDescent="0.25">
      <c r="A2748">
        <v>3143500</v>
      </c>
      <c r="B2748" t="s">
        <v>2402</v>
      </c>
      <c r="C2748" s="53" t="s">
        <v>2403</v>
      </c>
      <c r="D2748" t="s">
        <v>2897</v>
      </c>
      <c r="E2748" t="s">
        <v>231</v>
      </c>
      <c r="F2748">
        <v>8764</v>
      </c>
    </row>
    <row r="2749" spans="1:6" x14ac:dyDescent="0.25">
      <c r="A2749">
        <v>3143609</v>
      </c>
      <c r="B2749" t="s">
        <v>2402</v>
      </c>
      <c r="C2749" s="53" t="s">
        <v>2403</v>
      </c>
      <c r="D2749" t="s">
        <v>2898</v>
      </c>
      <c r="E2749" t="s">
        <v>251</v>
      </c>
      <c r="F2749">
        <v>2630</v>
      </c>
    </row>
    <row r="2750" spans="1:6" x14ac:dyDescent="0.25">
      <c r="A2750">
        <v>3143708</v>
      </c>
      <c r="B2750" t="s">
        <v>2402</v>
      </c>
      <c r="C2750" s="53" t="s">
        <v>2403</v>
      </c>
      <c r="D2750" t="s">
        <v>2899</v>
      </c>
      <c r="E2750" t="s">
        <v>251</v>
      </c>
      <c r="F2750">
        <v>3378</v>
      </c>
    </row>
    <row r="2751" spans="1:6" x14ac:dyDescent="0.25">
      <c r="A2751">
        <v>3143807</v>
      </c>
      <c r="B2751" t="s">
        <v>2402</v>
      </c>
      <c r="C2751" s="53" t="s">
        <v>2403</v>
      </c>
      <c r="D2751" t="s">
        <v>2900</v>
      </c>
      <c r="E2751" t="s">
        <v>231</v>
      </c>
      <c r="F2751">
        <v>6304</v>
      </c>
    </row>
    <row r="2752" spans="1:6" x14ac:dyDescent="0.25">
      <c r="A2752">
        <v>3143906</v>
      </c>
      <c r="B2752" t="s">
        <v>2402</v>
      </c>
      <c r="C2752" s="53" t="s">
        <v>2403</v>
      </c>
      <c r="D2752" t="s">
        <v>2901</v>
      </c>
      <c r="E2752" t="s">
        <v>229</v>
      </c>
      <c r="F2752">
        <v>107263</v>
      </c>
    </row>
    <row r="2753" spans="1:6" x14ac:dyDescent="0.25">
      <c r="A2753">
        <v>3144003</v>
      </c>
      <c r="B2753" t="s">
        <v>2402</v>
      </c>
      <c r="C2753" s="53" t="s">
        <v>2403</v>
      </c>
      <c r="D2753" t="s">
        <v>2902</v>
      </c>
      <c r="E2753" t="s">
        <v>227</v>
      </c>
      <c r="F2753">
        <v>27494</v>
      </c>
    </row>
    <row r="2754" spans="1:6" x14ac:dyDescent="0.25">
      <c r="A2754">
        <v>3144102</v>
      </c>
      <c r="B2754" t="s">
        <v>2402</v>
      </c>
      <c r="C2754" s="53" t="s">
        <v>2403</v>
      </c>
      <c r="D2754" t="s">
        <v>2903</v>
      </c>
      <c r="E2754" t="s">
        <v>227</v>
      </c>
      <c r="F2754">
        <v>21017</v>
      </c>
    </row>
    <row r="2755" spans="1:6" x14ac:dyDescent="0.25">
      <c r="A2755">
        <v>3144201</v>
      </c>
      <c r="B2755" t="s">
        <v>2402</v>
      </c>
      <c r="C2755" s="53" t="s">
        <v>2403</v>
      </c>
      <c r="D2755" t="s">
        <v>2904</v>
      </c>
      <c r="E2755" t="s">
        <v>251</v>
      </c>
      <c r="F2755">
        <v>3266</v>
      </c>
    </row>
    <row r="2756" spans="1:6" x14ac:dyDescent="0.25">
      <c r="A2756">
        <v>3144300</v>
      </c>
      <c r="B2756" t="s">
        <v>2402</v>
      </c>
      <c r="C2756" s="53" t="s">
        <v>2403</v>
      </c>
      <c r="D2756" t="s">
        <v>2905</v>
      </c>
      <c r="E2756" t="s">
        <v>227</v>
      </c>
      <c r="F2756">
        <v>41829</v>
      </c>
    </row>
    <row r="2757" spans="1:6" x14ac:dyDescent="0.25">
      <c r="A2757">
        <v>3144359</v>
      </c>
      <c r="B2757" t="s">
        <v>2402</v>
      </c>
      <c r="C2757" s="53" t="s">
        <v>2403</v>
      </c>
      <c r="D2757" t="s">
        <v>2906</v>
      </c>
      <c r="E2757" t="s">
        <v>231</v>
      </c>
      <c r="F2757">
        <v>6824</v>
      </c>
    </row>
    <row r="2758" spans="1:6" x14ac:dyDescent="0.25">
      <c r="A2758">
        <v>3144375</v>
      </c>
      <c r="B2758" t="s">
        <v>2402</v>
      </c>
      <c r="C2758" s="53" t="s">
        <v>2403</v>
      </c>
      <c r="D2758" t="s">
        <v>2907</v>
      </c>
      <c r="E2758" t="s">
        <v>251</v>
      </c>
      <c r="F2758">
        <v>3379</v>
      </c>
    </row>
    <row r="2759" spans="1:6" x14ac:dyDescent="0.25">
      <c r="A2759">
        <v>3144409</v>
      </c>
      <c r="B2759" t="s">
        <v>2402</v>
      </c>
      <c r="C2759" s="53" t="s">
        <v>2403</v>
      </c>
      <c r="D2759" t="s">
        <v>2908</v>
      </c>
      <c r="E2759" t="s">
        <v>251</v>
      </c>
      <c r="F2759">
        <v>4812</v>
      </c>
    </row>
    <row r="2760" spans="1:6" x14ac:dyDescent="0.25">
      <c r="A2760">
        <v>3144508</v>
      </c>
      <c r="B2760" t="s">
        <v>2402</v>
      </c>
      <c r="C2760" s="53" t="s">
        <v>2403</v>
      </c>
      <c r="D2760" t="s">
        <v>2909</v>
      </c>
      <c r="E2760" t="s">
        <v>231</v>
      </c>
      <c r="F2760">
        <v>8478</v>
      </c>
    </row>
    <row r="2761" spans="1:6" x14ac:dyDescent="0.25">
      <c r="A2761">
        <v>3144607</v>
      </c>
      <c r="B2761" t="s">
        <v>2402</v>
      </c>
      <c r="C2761" s="53" t="s">
        <v>2403</v>
      </c>
      <c r="D2761" t="s">
        <v>2910</v>
      </c>
      <c r="E2761" t="s">
        <v>227</v>
      </c>
      <c r="F2761">
        <v>26897</v>
      </c>
    </row>
    <row r="2762" spans="1:6" x14ac:dyDescent="0.25">
      <c r="A2762">
        <v>3144656</v>
      </c>
      <c r="B2762" t="s">
        <v>2402</v>
      </c>
      <c r="C2762" s="53" t="s">
        <v>2403</v>
      </c>
      <c r="D2762" t="s">
        <v>2911</v>
      </c>
      <c r="E2762" t="s">
        <v>235</v>
      </c>
      <c r="F2762">
        <v>10301</v>
      </c>
    </row>
    <row r="2763" spans="1:6" x14ac:dyDescent="0.25">
      <c r="A2763">
        <v>3144672</v>
      </c>
      <c r="B2763" t="s">
        <v>2402</v>
      </c>
      <c r="C2763" s="53" t="s">
        <v>2403</v>
      </c>
      <c r="D2763" t="s">
        <v>2912</v>
      </c>
      <c r="E2763" t="s">
        <v>251</v>
      </c>
      <c r="F2763">
        <v>3559</v>
      </c>
    </row>
    <row r="2764" spans="1:6" x14ac:dyDescent="0.25">
      <c r="A2764">
        <v>3144706</v>
      </c>
      <c r="B2764" t="s">
        <v>2402</v>
      </c>
      <c r="C2764" s="53" t="s">
        <v>2403</v>
      </c>
      <c r="D2764" t="s">
        <v>2913</v>
      </c>
      <c r="E2764" t="s">
        <v>235</v>
      </c>
      <c r="F2764">
        <v>17998</v>
      </c>
    </row>
    <row r="2765" spans="1:6" x14ac:dyDescent="0.25">
      <c r="A2765">
        <v>3144805</v>
      </c>
      <c r="B2765" t="s">
        <v>2402</v>
      </c>
      <c r="C2765" s="53" t="s">
        <v>2403</v>
      </c>
      <c r="D2765" t="s">
        <v>2914</v>
      </c>
      <c r="E2765" t="s">
        <v>233</v>
      </c>
      <c r="F2765">
        <v>89900</v>
      </c>
    </row>
    <row r="2766" spans="1:6" x14ac:dyDescent="0.25">
      <c r="A2766">
        <v>3144904</v>
      </c>
      <c r="B2766" t="s">
        <v>2402</v>
      </c>
      <c r="C2766" s="53" t="s">
        <v>2403</v>
      </c>
      <c r="D2766" t="s">
        <v>2915</v>
      </c>
      <c r="E2766" t="s">
        <v>251</v>
      </c>
      <c r="F2766">
        <v>3792</v>
      </c>
    </row>
    <row r="2767" spans="1:6" x14ac:dyDescent="0.25">
      <c r="A2767">
        <v>3145000</v>
      </c>
      <c r="B2767" t="s">
        <v>2402</v>
      </c>
      <c r="C2767" s="53" t="s">
        <v>2403</v>
      </c>
      <c r="D2767" t="s">
        <v>2916</v>
      </c>
      <c r="E2767" t="s">
        <v>235</v>
      </c>
      <c r="F2767">
        <v>14484</v>
      </c>
    </row>
    <row r="2768" spans="1:6" x14ac:dyDescent="0.25">
      <c r="A2768">
        <v>3145059</v>
      </c>
      <c r="B2768" t="s">
        <v>2402</v>
      </c>
      <c r="C2768" s="53" t="s">
        <v>2403</v>
      </c>
      <c r="D2768" t="s">
        <v>2917</v>
      </c>
      <c r="E2768" t="s">
        <v>231</v>
      </c>
      <c r="F2768">
        <v>7636</v>
      </c>
    </row>
    <row r="2769" spans="1:6" x14ac:dyDescent="0.25">
      <c r="A2769">
        <v>3145109</v>
      </c>
      <c r="B2769" t="s">
        <v>2402</v>
      </c>
      <c r="C2769" s="53" t="s">
        <v>2403</v>
      </c>
      <c r="D2769" t="s">
        <v>2918</v>
      </c>
      <c r="E2769" t="s">
        <v>235</v>
      </c>
      <c r="F2769">
        <v>16429</v>
      </c>
    </row>
    <row r="2770" spans="1:6" x14ac:dyDescent="0.25">
      <c r="A2770">
        <v>3145208</v>
      </c>
      <c r="B2770" t="s">
        <v>2402</v>
      </c>
      <c r="C2770" s="53" t="s">
        <v>2403</v>
      </c>
      <c r="D2770" t="s">
        <v>2919</v>
      </c>
      <c r="E2770" t="s">
        <v>233</v>
      </c>
      <c r="F2770">
        <v>89859</v>
      </c>
    </row>
    <row r="2771" spans="1:6" x14ac:dyDescent="0.25">
      <c r="A2771">
        <v>3145307</v>
      </c>
      <c r="B2771" t="s">
        <v>2402</v>
      </c>
      <c r="C2771" s="53" t="s">
        <v>2403</v>
      </c>
      <c r="D2771" t="s">
        <v>2920</v>
      </c>
      <c r="E2771" t="s">
        <v>227</v>
      </c>
      <c r="F2771">
        <v>31803</v>
      </c>
    </row>
    <row r="2772" spans="1:6" x14ac:dyDescent="0.25">
      <c r="A2772">
        <v>3145356</v>
      </c>
      <c r="B2772" t="s">
        <v>2402</v>
      </c>
      <c r="C2772" s="53" t="s">
        <v>2403</v>
      </c>
      <c r="D2772" t="s">
        <v>2921</v>
      </c>
      <c r="E2772" t="s">
        <v>235</v>
      </c>
      <c r="F2772">
        <v>10807</v>
      </c>
    </row>
    <row r="2773" spans="1:6" x14ac:dyDescent="0.25">
      <c r="A2773">
        <v>3145372</v>
      </c>
      <c r="B2773" t="s">
        <v>2402</v>
      </c>
      <c r="C2773" s="53" t="s">
        <v>2403</v>
      </c>
      <c r="D2773" t="s">
        <v>2922</v>
      </c>
      <c r="E2773" t="s">
        <v>231</v>
      </c>
      <c r="F2773">
        <v>5255</v>
      </c>
    </row>
    <row r="2774" spans="1:6" x14ac:dyDescent="0.25">
      <c r="A2774">
        <v>3145406</v>
      </c>
      <c r="B2774" t="s">
        <v>2402</v>
      </c>
      <c r="C2774" s="53" t="s">
        <v>2403</v>
      </c>
      <c r="D2774" t="s">
        <v>2923</v>
      </c>
      <c r="E2774" t="s">
        <v>251</v>
      </c>
      <c r="F2774">
        <v>1913</v>
      </c>
    </row>
    <row r="2775" spans="1:6" x14ac:dyDescent="0.25">
      <c r="A2775">
        <v>3145455</v>
      </c>
      <c r="B2775" t="s">
        <v>2402</v>
      </c>
      <c r="C2775" s="53" t="s">
        <v>2403</v>
      </c>
      <c r="D2775" t="s">
        <v>2924</v>
      </c>
      <c r="E2775" t="s">
        <v>231</v>
      </c>
      <c r="F2775">
        <v>5808</v>
      </c>
    </row>
    <row r="2776" spans="1:6" x14ac:dyDescent="0.25">
      <c r="A2776">
        <v>3145505</v>
      </c>
      <c r="B2776" t="s">
        <v>2402</v>
      </c>
      <c r="C2776" s="53" t="s">
        <v>2403</v>
      </c>
      <c r="D2776" t="s">
        <v>2925</v>
      </c>
      <c r="E2776" t="s">
        <v>251</v>
      </c>
      <c r="F2776">
        <v>2722</v>
      </c>
    </row>
    <row r="2777" spans="1:6" x14ac:dyDescent="0.25">
      <c r="A2777">
        <v>3145604</v>
      </c>
      <c r="B2777" t="s">
        <v>2402</v>
      </c>
      <c r="C2777" s="53" t="s">
        <v>2403</v>
      </c>
      <c r="D2777" t="s">
        <v>2926</v>
      </c>
      <c r="E2777" t="s">
        <v>227</v>
      </c>
      <c r="F2777">
        <v>41562</v>
      </c>
    </row>
    <row r="2778" spans="1:6" x14ac:dyDescent="0.25">
      <c r="A2778">
        <v>3145703</v>
      </c>
      <c r="B2778" t="s">
        <v>2402</v>
      </c>
      <c r="C2778" s="53" t="s">
        <v>2403</v>
      </c>
      <c r="D2778" t="s">
        <v>2927</v>
      </c>
      <c r="E2778" t="s">
        <v>251</v>
      </c>
      <c r="F2778">
        <v>2182</v>
      </c>
    </row>
    <row r="2779" spans="1:6" x14ac:dyDescent="0.25">
      <c r="A2779">
        <v>3145802</v>
      </c>
      <c r="B2779" t="s">
        <v>2402</v>
      </c>
      <c r="C2779" s="53" t="s">
        <v>2403</v>
      </c>
      <c r="D2779" t="s">
        <v>2928</v>
      </c>
      <c r="E2779" t="s">
        <v>251</v>
      </c>
      <c r="F2779">
        <v>3179</v>
      </c>
    </row>
    <row r="2780" spans="1:6" x14ac:dyDescent="0.25">
      <c r="A2780">
        <v>3145851</v>
      </c>
      <c r="B2780" t="s">
        <v>2402</v>
      </c>
      <c r="C2780" s="53" t="s">
        <v>2403</v>
      </c>
      <c r="D2780" t="s">
        <v>2929</v>
      </c>
      <c r="E2780" t="s">
        <v>251</v>
      </c>
      <c r="F2780">
        <v>4686</v>
      </c>
    </row>
    <row r="2781" spans="1:6" x14ac:dyDescent="0.25">
      <c r="A2781">
        <v>3145877</v>
      </c>
      <c r="B2781" t="s">
        <v>2402</v>
      </c>
      <c r="C2781" s="53" t="s">
        <v>2403</v>
      </c>
      <c r="D2781" t="s">
        <v>2930</v>
      </c>
      <c r="E2781" t="s">
        <v>231</v>
      </c>
      <c r="F2781">
        <v>7831</v>
      </c>
    </row>
    <row r="2782" spans="1:6" x14ac:dyDescent="0.25">
      <c r="A2782">
        <v>3145901</v>
      </c>
      <c r="B2782" t="s">
        <v>2402</v>
      </c>
      <c r="C2782" s="53" t="s">
        <v>2403</v>
      </c>
      <c r="D2782" t="s">
        <v>1400</v>
      </c>
      <c r="E2782" t="s">
        <v>227</v>
      </c>
      <c r="F2782">
        <v>38249</v>
      </c>
    </row>
    <row r="2783" spans="1:6" x14ac:dyDescent="0.25">
      <c r="A2783">
        <v>3146008</v>
      </c>
      <c r="B2783" t="s">
        <v>2402</v>
      </c>
      <c r="C2783" s="53" t="s">
        <v>2403</v>
      </c>
      <c r="D2783" t="s">
        <v>2931</v>
      </c>
      <c r="E2783" t="s">
        <v>227</v>
      </c>
      <c r="F2783">
        <v>33390</v>
      </c>
    </row>
    <row r="2784" spans="1:6" x14ac:dyDescent="0.25">
      <c r="A2784">
        <v>3146107</v>
      </c>
      <c r="B2784" t="s">
        <v>2402</v>
      </c>
      <c r="C2784" s="53" t="s">
        <v>2403</v>
      </c>
      <c r="D2784" t="s">
        <v>2932</v>
      </c>
      <c r="E2784" t="s">
        <v>233</v>
      </c>
      <c r="F2784">
        <v>74036</v>
      </c>
    </row>
    <row r="2785" spans="1:6" x14ac:dyDescent="0.25">
      <c r="A2785">
        <v>3146206</v>
      </c>
      <c r="B2785" t="s">
        <v>2402</v>
      </c>
      <c r="C2785" s="53" t="s">
        <v>2403</v>
      </c>
      <c r="D2785" t="s">
        <v>2933</v>
      </c>
      <c r="E2785" t="s">
        <v>231</v>
      </c>
      <c r="F2785">
        <v>6128</v>
      </c>
    </row>
    <row r="2786" spans="1:6" x14ac:dyDescent="0.25">
      <c r="A2786">
        <v>3146255</v>
      </c>
      <c r="B2786" t="s">
        <v>2402</v>
      </c>
      <c r="C2786" s="53" t="s">
        <v>2403</v>
      </c>
      <c r="D2786" t="s">
        <v>2934</v>
      </c>
      <c r="E2786" t="s">
        <v>231</v>
      </c>
      <c r="F2786">
        <v>6250</v>
      </c>
    </row>
    <row r="2787" spans="1:6" x14ac:dyDescent="0.25">
      <c r="A2787">
        <v>3146305</v>
      </c>
      <c r="B2787" t="s">
        <v>2402</v>
      </c>
      <c r="C2787" s="53" t="s">
        <v>2403</v>
      </c>
      <c r="D2787" t="s">
        <v>2935</v>
      </c>
      <c r="E2787" t="s">
        <v>235</v>
      </c>
      <c r="F2787">
        <v>19971</v>
      </c>
    </row>
    <row r="2788" spans="1:6" x14ac:dyDescent="0.25">
      <c r="A2788">
        <v>3146404</v>
      </c>
      <c r="B2788" t="s">
        <v>2402</v>
      </c>
      <c r="C2788" s="53" t="s">
        <v>2403</v>
      </c>
      <c r="D2788" t="s">
        <v>2936</v>
      </c>
      <c r="E2788" t="s">
        <v>251</v>
      </c>
      <c r="F2788">
        <v>4677</v>
      </c>
    </row>
    <row r="2789" spans="1:6" x14ac:dyDescent="0.25">
      <c r="A2789">
        <v>3146503</v>
      </c>
      <c r="B2789" t="s">
        <v>2402</v>
      </c>
      <c r="C2789" s="53" t="s">
        <v>2403</v>
      </c>
      <c r="D2789" t="s">
        <v>2937</v>
      </c>
      <c r="E2789" t="s">
        <v>231</v>
      </c>
      <c r="F2789">
        <v>8351</v>
      </c>
    </row>
    <row r="2790" spans="1:6" x14ac:dyDescent="0.25">
      <c r="A2790">
        <v>3146552</v>
      </c>
      <c r="B2790" t="s">
        <v>2402</v>
      </c>
      <c r="C2790" s="53" t="s">
        <v>2403</v>
      </c>
      <c r="D2790" t="s">
        <v>2938</v>
      </c>
      <c r="E2790" t="s">
        <v>231</v>
      </c>
      <c r="F2790">
        <v>6162</v>
      </c>
    </row>
    <row r="2791" spans="1:6" x14ac:dyDescent="0.25">
      <c r="A2791">
        <v>3146602</v>
      </c>
      <c r="B2791" t="s">
        <v>2402</v>
      </c>
      <c r="C2791" s="53" t="s">
        <v>2403</v>
      </c>
      <c r="D2791" t="s">
        <v>2939</v>
      </c>
      <c r="E2791" t="s">
        <v>251</v>
      </c>
      <c r="F2791">
        <v>1583</v>
      </c>
    </row>
    <row r="2792" spans="1:6" x14ac:dyDescent="0.25">
      <c r="A2792">
        <v>3146701</v>
      </c>
      <c r="B2792" t="s">
        <v>2402</v>
      </c>
      <c r="C2792" s="53" t="s">
        <v>2403</v>
      </c>
      <c r="D2792" t="s">
        <v>2940</v>
      </c>
      <c r="E2792" t="s">
        <v>231</v>
      </c>
      <c r="F2792">
        <v>6746</v>
      </c>
    </row>
    <row r="2793" spans="1:6" x14ac:dyDescent="0.25">
      <c r="A2793">
        <v>3146750</v>
      </c>
      <c r="B2793" t="s">
        <v>2402</v>
      </c>
      <c r="C2793" s="53" t="s">
        <v>2403</v>
      </c>
      <c r="D2793" t="s">
        <v>2941</v>
      </c>
      <c r="E2793" t="s">
        <v>231</v>
      </c>
      <c r="F2793">
        <v>6405</v>
      </c>
    </row>
    <row r="2794" spans="1:6" x14ac:dyDescent="0.25">
      <c r="A2794">
        <v>3146909</v>
      </c>
      <c r="B2794" t="s">
        <v>2402</v>
      </c>
      <c r="C2794" s="53" t="s">
        <v>2403</v>
      </c>
      <c r="D2794" t="s">
        <v>2942</v>
      </c>
      <c r="E2794" t="s">
        <v>235</v>
      </c>
      <c r="F2794">
        <v>15274</v>
      </c>
    </row>
    <row r="2795" spans="1:6" x14ac:dyDescent="0.25">
      <c r="A2795">
        <v>3147006</v>
      </c>
      <c r="B2795" t="s">
        <v>2402</v>
      </c>
      <c r="C2795" s="53" t="s">
        <v>2403</v>
      </c>
      <c r="D2795" t="s">
        <v>2943</v>
      </c>
      <c r="E2795" t="s">
        <v>233</v>
      </c>
      <c r="F2795">
        <v>91027</v>
      </c>
    </row>
    <row r="2796" spans="1:6" x14ac:dyDescent="0.25">
      <c r="A2796">
        <v>3147105</v>
      </c>
      <c r="B2796" t="s">
        <v>2402</v>
      </c>
      <c r="C2796" s="53" t="s">
        <v>2403</v>
      </c>
      <c r="D2796" t="s">
        <v>2944</v>
      </c>
      <c r="E2796" t="s">
        <v>233</v>
      </c>
      <c r="F2796">
        <v>91158</v>
      </c>
    </row>
    <row r="2797" spans="1:6" x14ac:dyDescent="0.25">
      <c r="A2797">
        <v>3147204</v>
      </c>
      <c r="B2797" t="s">
        <v>2402</v>
      </c>
      <c r="C2797" s="53" t="s">
        <v>2403</v>
      </c>
      <c r="D2797" t="s">
        <v>2945</v>
      </c>
      <c r="E2797" t="s">
        <v>227</v>
      </c>
      <c r="F2797">
        <v>21384</v>
      </c>
    </row>
    <row r="2798" spans="1:6" x14ac:dyDescent="0.25">
      <c r="A2798">
        <v>3147303</v>
      </c>
      <c r="B2798" t="s">
        <v>2402</v>
      </c>
      <c r="C2798" s="53" t="s">
        <v>2403</v>
      </c>
      <c r="D2798" t="s">
        <v>2946</v>
      </c>
      <c r="E2798" t="s">
        <v>227</v>
      </c>
      <c r="F2798">
        <v>20710</v>
      </c>
    </row>
    <row r="2799" spans="1:6" x14ac:dyDescent="0.25">
      <c r="A2799">
        <v>3147402</v>
      </c>
      <c r="B2799" t="s">
        <v>2402</v>
      </c>
      <c r="C2799" s="53" t="s">
        <v>2403</v>
      </c>
      <c r="D2799" t="s">
        <v>2947</v>
      </c>
      <c r="E2799" t="s">
        <v>227</v>
      </c>
      <c r="F2799">
        <v>24110</v>
      </c>
    </row>
    <row r="2800" spans="1:6" x14ac:dyDescent="0.25">
      <c r="A2800">
        <v>3147501</v>
      </c>
      <c r="B2800" t="s">
        <v>2402</v>
      </c>
      <c r="C2800" s="53" t="s">
        <v>2403</v>
      </c>
      <c r="D2800" t="s">
        <v>2948</v>
      </c>
      <c r="E2800" t="s">
        <v>251</v>
      </c>
      <c r="F2800">
        <v>1753</v>
      </c>
    </row>
    <row r="2801" spans="1:6" x14ac:dyDescent="0.25">
      <c r="A2801">
        <v>3147600</v>
      </c>
      <c r="B2801" t="s">
        <v>2402</v>
      </c>
      <c r="C2801" s="53" t="s">
        <v>2403</v>
      </c>
      <c r="D2801" t="s">
        <v>2949</v>
      </c>
      <c r="E2801" t="s">
        <v>235</v>
      </c>
      <c r="F2801">
        <v>16353</v>
      </c>
    </row>
    <row r="2802" spans="1:6" x14ac:dyDescent="0.25">
      <c r="A2802">
        <v>3147709</v>
      </c>
      <c r="B2802" t="s">
        <v>2402</v>
      </c>
      <c r="C2802" s="53" t="s">
        <v>2403</v>
      </c>
      <c r="D2802" t="s">
        <v>2950</v>
      </c>
      <c r="E2802" t="s">
        <v>231</v>
      </c>
      <c r="F2802">
        <v>8349</v>
      </c>
    </row>
    <row r="2803" spans="1:6" x14ac:dyDescent="0.25">
      <c r="A2803">
        <v>3147808</v>
      </c>
      <c r="B2803" t="s">
        <v>2402</v>
      </c>
      <c r="C2803" s="53" t="s">
        <v>2403</v>
      </c>
      <c r="D2803" t="s">
        <v>2951</v>
      </c>
      <c r="E2803" t="s">
        <v>251</v>
      </c>
      <c r="F2803">
        <v>2112</v>
      </c>
    </row>
    <row r="2804" spans="1:6" x14ac:dyDescent="0.25">
      <c r="A2804">
        <v>3147907</v>
      </c>
      <c r="B2804" t="s">
        <v>2402</v>
      </c>
      <c r="C2804" s="53" t="s">
        <v>2403</v>
      </c>
      <c r="D2804" t="s">
        <v>2952</v>
      </c>
      <c r="E2804" t="s">
        <v>229</v>
      </c>
      <c r="F2804">
        <v>113122</v>
      </c>
    </row>
    <row r="2805" spans="1:6" x14ac:dyDescent="0.25">
      <c r="A2805">
        <v>3147956</v>
      </c>
      <c r="B2805" t="s">
        <v>2402</v>
      </c>
      <c r="C2805" s="53" t="s">
        <v>2403</v>
      </c>
      <c r="D2805" t="s">
        <v>2953</v>
      </c>
      <c r="E2805" t="s">
        <v>231</v>
      </c>
      <c r="F2805">
        <v>5914</v>
      </c>
    </row>
    <row r="2806" spans="1:6" x14ac:dyDescent="0.25">
      <c r="A2806">
        <v>3148004</v>
      </c>
      <c r="B2806" t="s">
        <v>2402</v>
      </c>
      <c r="C2806" s="53" t="s">
        <v>2403</v>
      </c>
      <c r="D2806" t="s">
        <v>2954</v>
      </c>
      <c r="E2806" t="s">
        <v>229</v>
      </c>
      <c r="F2806">
        <v>148762</v>
      </c>
    </row>
    <row r="2807" spans="1:6" x14ac:dyDescent="0.25">
      <c r="A2807">
        <v>3148103</v>
      </c>
      <c r="B2807" t="s">
        <v>2402</v>
      </c>
      <c r="C2807" s="53" t="s">
        <v>2403</v>
      </c>
      <c r="D2807" t="s">
        <v>2955</v>
      </c>
      <c r="E2807" t="s">
        <v>233</v>
      </c>
      <c r="F2807">
        <v>88648</v>
      </c>
    </row>
    <row r="2808" spans="1:6" x14ac:dyDescent="0.25">
      <c r="A2808">
        <v>3148202</v>
      </c>
      <c r="B2808" t="s">
        <v>2402</v>
      </c>
      <c r="C2808" s="53" t="s">
        <v>2403</v>
      </c>
      <c r="D2808" t="s">
        <v>2956</v>
      </c>
      <c r="E2808" t="s">
        <v>231</v>
      </c>
      <c r="F2808">
        <v>5617</v>
      </c>
    </row>
    <row r="2809" spans="1:6" x14ac:dyDescent="0.25">
      <c r="A2809">
        <v>3148301</v>
      </c>
      <c r="B2809" t="s">
        <v>2402</v>
      </c>
      <c r="C2809" s="53" t="s">
        <v>2403</v>
      </c>
      <c r="D2809" t="s">
        <v>2957</v>
      </c>
      <c r="E2809" t="s">
        <v>231</v>
      </c>
      <c r="F2809">
        <v>9654</v>
      </c>
    </row>
    <row r="2810" spans="1:6" x14ac:dyDescent="0.25">
      <c r="A2810">
        <v>3148400</v>
      </c>
      <c r="B2810" t="s">
        <v>2402</v>
      </c>
      <c r="C2810" s="53" t="s">
        <v>2403</v>
      </c>
      <c r="D2810" t="s">
        <v>2958</v>
      </c>
      <c r="E2810" t="s">
        <v>251</v>
      </c>
      <c r="F2810">
        <v>5000</v>
      </c>
    </row>
    <row r="2811" spans="1:6" x14ac:dyDescent="0.25">
      <c r="A2811">
        <v>3148509</v>
      </c>
      <c r="B2811" t="s">
        <v>2402</v>
      </c>
      <c r="C2811" s="53" t="s">
        <v>2403</v>
      </c>
      <c r="D2811" t="s">
        <v>2959</v>
      </c>
      <c r="E2811" t="s">
        <v>231</v>
      </c>
      <c r="F2811">
        <v>8739</v>
      </c>
    </row>
    <row r="2812" spans="1:6" x14ac:dyDescent="0.25">
      <c r="A2812">
        <v>3148608</v>
      </c>
      <c r="B2812" t="s">
        <v>2402</v>
      </c>
      <c r="C2812" s="53" t="s">
        <v>2403</v>
      </c>
      <c r="D2812" t="s">
        <v>2960</v>
      </c>
      <c r="E2812" t="s">
        <v>235</v>
      </c>
      <c r="F2812">
        <v>17836</v>
      </c>
    </row>
    <row r="2813" spans="1:6" x14ac:dyDescent="0.25">
      <c r="A2813">
        <v>3148707</v>
      </c>
      <c r="B2813" t="s">
        <v>2402</v>
      </c>
      <c r="C2813" s="53" t="s">
        <v>2403</v>
      </c>
      <c r="D2813" t="s">
        <v>2961</v>
      </c>
      <c r="E2813" t="s">
        <v>227</v>
      </c>
      <c r="F2813">
        <v>24683</v>
      </c>
    </row>
    <row r="2814" spans="1:6" x14ac:dyDescent="0.25">
      <c r="A2814">
        <v>3148756</v>
      </c>
      <c r="B2814" t="s">
        <v>2402</v>
      </c>
      <c r="C2814" s="53" t="s">
        <v>2403</v>
      </c>
      <c r="D2814" t="s">
        <v>2962</v>
      </c>
      <c r="E2814" t="s">
        <v>231</v>
      </c>
      <c r="F2814">
        <v>7051</v>
      </c>
    </row>
    <row r="2815" spans="1:6" x14ac:dyDescent="0.25">
      <c r="A2815">
        <v>3148806</v>
      </c>
      <c r="B2815" t="s">
        <v>2402</v>
      </c>
      <c r="C2815" s="53" t="s">
        <v>2403</v>
      </c>
      <c r="D2815" t="s">
        <v>2963</v>
      </c>
      <c r="E2815" t="s">
        <v>251</v>
      </c>
      <c r="F2815">
        <v>3339</v>
      </c>
    </row>
    <row r="2816" spans="1:6" x14ac:dyDescent="0.25">
      <c r="A2816">
        <v>3148905</v>
      </c>
      <c r="B2816" t="s">
        <v>2402</v>
      </c>
      <c r="C2816" s="53" t="s">
        <v>2403</v>
      </c>
      <c r="D2816" t="s">
        <v>2964</v>
      </c>
      <c r="E2816" t="s">
        <v>251</v>
      </c>
      <c r="F2816">
        <v>4021</v>
      </c>
    </row>
    <row r="2817" spans="1:6" x14ac:dyDescent="0.25">
      <c r="A2817">
        <v>3149002</v>
      </c>
      <c r="B2817" t="s">
        <v>2402</v>
      </c>
      <c r="C2817" s="53" t="s">
        <v>2403</v>
      </c>
      <c r="D2817" t="s">
        <v>2965</v>
      </c>
      <c r="E2817" t="s">
        <v>251</v>
      </c>
      <c r="F2817">
        <v>2401</v>
      </c>
    </row>
    <row r="2818" spans="1:6" x14ac:dyDescent="0.25">
      <c r="A2818">
        <v>3149101</v>
      </c>
      <c r="B2818" t="s">
        <v>2402</v>
      </c>
      <c r="C2818" s="53" t="s">
        <v>2403</v>
      </c>
      <c r="D2818" t="s">
        <v>2966</v>
      </c>
      <c r="E2818" t="s">
        <v>235</v>
      </c>
      <c r="F2818">
        <v>11623</v>
      </c>
    </row>
    <row r="2819" spans="1:6" x14ac:dyDescent="0.25">
      <c r="A2819">
        <v>3149150</v>
      </c>
      <c r="B2819" t="s">
        <v>2402</v>
      </c>
      <c r="C2819" s="53" t="s">
        <v>2403</v>
      </c>
      <c r="D2819" t="s">
        <v>2967</v>
      </c>
      <c r="E2819" t="s">
        <v>235</v>
      </c>
      <c r="F2819">
        <v>11193</v>
      </c>
    </row>
    <row r="2820" spans="1:6" x14ac:dyDescent="0.25">
      <c r="A2820">
        <v>3149200</v>
      </c>
      <c r="B2820" t="s">
        <v>2402</v>
      </c>
      <c r="C2820" s="53" t="s">
        <v>2403</v>
      </c>
      <c r="D2820" t="s">
        <v>2968</v>
      </c>
      <c r="E2820" t="s">
        <v>251</v>
      </c>
      <c r="F2820">
        <v>3650</v>
      </c>
    </row>
    <row r="2821" spans="1:6" x14ac:dyDescent="0.25">
      <c r="A2821">
        <v>3149309</v>
      </c>
      <c r="B2821" t="s">
        <v>2402</v>
      </c>
      <c r="C2821" s="53" t="s">
        <v>2403</v>
      </c>
      <c r="D2821" t="s">
        <v>2969</v>
      </c>
      <c r="E2821" t="s">
        <v>233</v>
      </c>
      <c r="F2821">
        <v>62951</v>
      </c>
    </row>
    <row r="2822" spans="1:6" x14ac:dyDescent="0.25">
      <c r="A2822">
        <v>3149408</v>
      </c>
      <c r="B2822" t="s">
        <v>2402</v>
      </c>
      <c r="C2822" s="53" t="s">
        <v>2403</v>
      </c>
      <c r="D2822" t="s">
        <v>2970</v>
      </c>
      <c r="E2822" t="s">
        <v>251</v>
      </c>
      <c r="F2822">
        <v>1841</v>
      </c>
    </row>
    <row r="2823" spans="1:6" x14ac:dyDescent="0.25">
      <c r="A2823">
        <v>3149507</v>
      </c>
      <c r="B2823" t="s">
        <v>2402</v>
      </c>
      <c r="C2823" s="53" t="s">
        <v>2403</v>
      </c>
      <c r="D2823" t="s">
        <v>2971</v>
      </c>
      <c r="E2823" t="s">
        <v>251</v>
      </c>
      <c r="F2823">
        <v>3323</v>
      </c>
    </row>
    <row r="2824" spans="1:6" x14ac:dyDescent="0.25">
      <c r="A2824">
        <v>3149606</v>
      </c>
      <c r="B2824" t="s">
        <v>2402</v>
      </c>
      <c r="C2824" s="53" t="s">
        <v>2403</v>
      </c>
      <c r="D2824" t="s">
        <v>2972</v>
      </c>
      <c r="E2824" t="s">
        <v>251</v>
      </c>
      <c r="F2824">
        <v>4342</v>
      </c>
    </row>
    <row r="2825" spans="1:6" x14ac:dyDescent="0.25">
      <c r="A2825">
        <v>3149705</v>
      </c>
      <c r="B2825" t="s">
        <v>2402</v>
      </c>
      <c r="C2825" s="53" t="s">
        <v>2403</v>
      </c>
      <c r="D2825" t="s">
        <v>2973</v>
      </c>
      <c r="E2825" t="s">
        <v>235</v>
      </c>
      <c r="F2825">
        <v>10416</v>
      </c>
    </row>
    <row r="2826" spans="1:6" x14ac:dyDescent="0.25">
      <c r="A2826">
        <v>3149804</v>
      </c>
      <c r="B2826" t="s">
        <v>2402</v>
      </c>
      <c r="C2826" s="53" t="s">
        <v>2403</v>
      </c>
      <c r="D2826" t="s">
        <v>2974</v>
      </c>
      <c r="E2826" t="s">
        <v>235</v>
      </c>
      <c r="F2826">
        <v>15639</v>
      </c>
    </row>
    <row r="2827" spans="1:6" x14ac:dyDescent="0.25">
      <c r="A2827">
        <v>3149903</v>
      </c>
      <c r="B2827" t="s">
        <v>2402</v>
      </c>
      <c r="C2827" s="53" t="s">
        <v>2403</v>
      </c>
      <c r="D2827" t="s">
        <v>2975</v>
      </c>
      <c r="E2827" t="s">
        <v>227</v>
      </c>
      <c r="F2827">
        <v>21239</v>
      </c>
    </row>
    <row r="2828" spans="1:6" x14ac:dyDescent="0.25">
      <c r="A2828">
        <v>3149952</v>
      </c>
      <c r="B2828" t="s">
        <v>2402</v>
      </c>
      <c r="C2828" s="53" t="s">
        <v>2403</v>
      </c>
      <c r="D2828" t="s">
        <v>2976</v>
      </c>
      <c r="E2828" t="s">
        <v>231</v>
      </c>
      <c r="F2828">
        <v>7103</v>
      </c>
    </row>
    <row r="2829" spans="1:6" x14ac:dyDescent="0.25">
      <c r="A2829">
        <v>3150000</v>
      </c>
      <c r="B2829" t="s">
        <v>2402</v>
      </c>
      <c r="C2829" s="53" t="s">
        <v>2403</v>
      </c>
      <c r="D2829" t="s">
        <v>2977</v>
      </c>
      <c r="E2829" t="s">
        <v>251</v>
      </c>
      <c r="F2829">
        <v>4293</v>
      </c>
    </row>
    <row r="2830" spans="1:6" x14ac:dyDescent="0.25">
      <c r="A2830">
        <v>3150109</v>
      </c>
      <c r="B2830" t="s">
        <v>2402</v>
      </c>
      <c r="C2830" s="53" t="s">
        <v>2403</v>
      </c>
      <c r="D2830" t="s">
        <v>2978</v>
      </c>
      <c r="E2830" t="s">
        <v>251</v>
      </c>
      <c r="F2830">
        <v>2868</v>
      </c>
    </row>
    <row r="2831" spans="1:6" x14ac:dyDescent="0.25">
      <c r="A2831">
        <v>3150158</v>
      </c>
      <c r="B2831" t="s">
        <v>2402</v>
      </c>
      <c r="C2831" s="53" t="s">
        <v>2403</v>
      </c>
      <c r="D2831" t="s">
        <v>2979</v>
      </c>
      <c r="E2831" t="s">
        <v>231</v>
      </c>
      <c r="F2831">
        <v>8008</v>
      </c>
    </row>
    <row r="2832" spans="1:6" x14ac:dyDescent="0.25">
      <c r="A2832">
        <v>3150208</v>
      </c>
      <c r="B2832" t="s">
        <v>2402</v>
      </c>
      <c r="C2832" s="53" t="s">
        <v>2403</v>
      </c>
      <c r="D2832" t="s">
        <v>2980</v>
      </c>
      <c r="E2832" t="s">
        <v>251</v>
      </c>
      <c r="F2832">
        <v>4203</v>
      </c>
    </row>
    <row r="2833" spans="1:6" x14ac:dyDescent="0.25">
      <c r="A2833">
        <v>3150307</v>
      </c>
      <c r="B2833" t="s">
        <v>2402</v>
      </c>
      <c r="C2833" s="53" t="s">
        <v>2403</v>
      </c>
      <c r="D2833" t="s">
        <v>2981</v>
      </c>
      <c r="E2833" t="s">
        <v>251</v>
      </c>
      <c r="F2833">
        <v>4723</v>
      </c>
    </row>
    <row r="2834" spans="1:6" x14ac:dyDescent="0.25">
      <c r="A2834">
        <v>3150406</v>
      </c>
      <c r="B2834" t="s">
        <v>2402</v>
      </c>
      <c r="C2834" s="53" t="s">
        <v>2403</v>
      </c>
      <c r="D2834" t="s">
        <v>2982</v>
      </c>
      <c r="E2834" t="s">
        <v>251</v>
      </c>
      <c r="F2834">
        <v>4927</v>
      </c>
    </row>
    <row r="2835" spans="1:6" x14ac:dyDescent="0.25">
      <c r="A2835">
        <v>3150505</v>
      </c>
      <c r="B2835" t="s">
        <v>2402</v>
      </c>
      <c r="C2835" s="53" t="s">
        <v>2403</v>
      </c>
      <c r="D2835" t="s">
        <v>2983</v>
      </c>
      <c r="E2835" t="s">
        <v>231</v>
      </c>
      <c r="F2835">
        <v>8655</v>
      </c>
    </row>
    <row r="2836" spans="1:6" x14ac:dyDescent="0.25">
      <c r="A2836">
        <v>3150539</v>
      </c>
      <c r="B2836" t="s">
        <v>2402</v>
      </c>
      <c r="C2836" s="53" t="s">
        <v>2403</v>
      </c>
      <c r="D2836" t="s">
        <v>2984</v>
      </c>
      <c r="E2836" t="s">
        <v>251</v>
      </c>
      <c r="F2836">
        <v>4789</v>
      </c>
    </row>
    <row r="2837" spans="1:6" x14ac:dyDescent="0.25">
      <c r="A2837">
        <v>3150570</v>
      </c>
      <c r="B2837" t="s">
        <v>2402</v>
      </c>
      <c r="C2837" s="53" t="s">
        <v>2403</v>
      </c>
      <c r="D2837" t="s">
        <v>2985</v>
      </c>
      <c r="E2837" t="s">
        <v>231</v>
      </c>
      <c r="F2837">
        <v>7540</v>
      </c>
    </row>
    <row r="2838" spans="1:6" x14ac:dyDescent="0.25">
      <c r="A2838">
        <v>3150604</v>
      </c>
      <c r="B2838" t="s">
        <v>2402</v>
      </c>
      <c r="C2838" s="53" t="s">
        <v>2403</v>
      </c>
      <c r="D2838" t="s">
        <v>2986</v>
      </c>
      <c r="E2838" t="s">
        <v>231</v>
      </c>
      <c r="F2838">
        <v>6570</v>
      </c>
    </row>
    <row r="2839" spans="1:6" x14ac:dyDescent="0.25">
      <c r="A2839">
        <v>3150703</v>
      </c>
      <c r="B2839" t="s">
        <v>2402</v>
      </c>
      <c r="C2839" s="53" t="s">
        <v>2403</v>
      </c>
      <c r="D2839" t="s">
        <v>2987</v>
      </c>
      <c r="E2839" t="s">
        <v>231</v>
      </c>
      <c r="F2839">
        <v>5534</v>
      </c>
    </row>
    <row r="2840" spans="1:6" x14ac:dyDescent="0.25">
      <c r="A2840">
        <v>3150802</v>
      </c>
      <c r="B2840" t="s">
        <v>2402</v>
      </c>
      <c r="C2840" s="53" t="s">
        <v>2403</v>
      </c>
      <c r="D2840" t="s">
        <v>2988</v>
      </c>
      <c r="E2840" t="s">
        <v>235</v>
      </c>
      <c r="F2840">
        <v>17864</v>
      </c>
    </row>
    <row r="2841" spans="1:6" x14ac:dyDescent="0.25">
      <c r="A2841">
        <v>3150901</v>
      </c>
      <c r="B2841" t="s">
        <v>2402</v>
      </c>
      <c r="C2841" s="53" t="s">
        <v>2403</v>
      </c>
      <c r="D2841" t="s">
        <v>2989</v>
      </c>
      <c r="E2841" t="s">
        <v>231</v>
      </c>
      <c r="F2841">
        <v>5475</v>
      </c>
    </row>
    <row r="2842" spans="1:6" x14ac:dyDescent="0.25">
      <c r="A2842">
        <v>3151008</v>
      </c>
      <c r="B2842" t="s">
        <v>2402</v>
      </c>
      <c r="C2842" s="53" t="s">
        <v>2403</v>
      </c>
      <c r="D2842" t="s">
        <v>2990</v>
      </c>
      <c r="E2842" t="s">
        <v>231</v>
      </c>
      <c r="F2842">
        <v>8505</v>
      </c>
    </row>
    <row r="2843" spans="1:6" x14ac:dyDescent="0.25">
      <c r="A2843">
        <v>3151107</v>
      </c>
      <c r="B2843" t="s">
        <v>2402</v>
      </c>
      <c r="C2843" s="53" t="s">
        <v>2403</v>
      </c>
      <c r="D2843" t="s">
        <v>2991</v>
      </c>
      <c r="E2843" t="s">
        <v>235</v>
      </c>
      <c r="F2843">
        <v>10818</v>
      </c>
    </row>
    <row r="2844" spans="1:6" x14ac:dyDescent="0.25">
      <c r="A2844">
        <v>3151206</v>
      </c>
      <c r="B2844" t="s">
        <v>2402</v>
      </c>
      <c r="C2844" s="53" t="s">
        <v>2403</v>
      </c>
      <c r="D2844" t="s">
        <v>2992</v>
      </c>
      <c r="E2844" t="s">
        <v>233</v>
      </c>
      <c r="F2844">
        <v>56229</v>
      </c>
    </row>
    <row r="2845" spans="1:6" x14ac:dyDescent="0.25">
      <c r="A2845">
        <v>3151305</v>
      </c>
      <c r="B2845" t="s">
        <v>2402</v>
      </c>
      <c r="C2845" s="53" t="s">
        <v>2403</v>
      </c>
      <c r="D2845" t="s">
        <v>2993</v>
      </c>
      <c r="E2845" t="s">
        <v>235</v>
      </c>
      <c r="F2845">
        <v>11101</v>
      </c>
    </row>
    <row r="2846" spans="1:6" x14ac:dyDescent="0.25">
      <c r="A2846">
        <v>3151404</v>
      </c>
      <c r="B2846" t="s">
        <v>2402</v>
      </c>
      <c r="C2846" s="53" t="s">
        <v>2403</v>
      </c>
      <c r="D2846" t="s">
        <v>2994</v>
      </c>
      <c r="E2846" t="s">
        <v>227</v>
      </c>
      <c r="F2846">
        <v>27273</v>
      </c>
    </row>
    <row r="2847" spans="1:6" x14ac:dyDescent="0.25">
      <c r="A2847">
        <v>3151503</v>
      </c>
      <c r="B2847" t="s">
        <v>2402</v>
      </c>
      <c r="C2847" s="53" t="s">
        <v>2403</v>
      </c>
      <c r="D2847" t="s">
        <v>2995</v>
      </c>
      <c r="E2847" t="s">
        <v>227</v>
      </c>
      <c r="F2847">
        <v>34075</v>
      </c>
    </row>
    <row r="2848" spans="1:6" x14ac:dyDescent="0.25">
      <c r="A2848">
        <v>3151602</v>
      </c>
      <c r="B2848" t="s">
        <v>2402</v>
      </c>
      <c r="C2848" s="53" t="s">
        <v>2403</v>
      </c>
      <c r="D2848" t="s">
        <v>2996</v>
      </c>
      <c r="E2848" t="s">
        <v>235</v>
      </c>
      <c r="F2848">
        <v>11509</v>
      </c>
    </row>
    <row r="2849" spans="1:6" x14ac:dyDescent="0.25">
      <c r="A2849">
        <v>3151701</v>
      </c>
      <c r="B2849" t="s">
        <v>2402</v>
      </c>
      <c r="C2849" s="53" t="s">
        <v>2403</v>
      </c>
      <c r="D2849" t="s">
        <v>2997</v>
      </c>
      <c r="E2849" t="s">
        <v>235</v>
      </c>
      <c r="F2849">
        <v>16775</v>
      </c>
    </row>
    <row r="2850" spans="1:6" x14ac:dyDescent="0.25">
      <c r="A2850">
        <v>3151800</v>
      </c>
      <c r="B2850" t="s">
        <v>2402</v>
      </c>
      <c r="C2850" s="53" t="s">
        <v>2403</v>
      </c>
      <c r="D2850" t="s">
        <v>2998</v>
      </c>
      <c r="E2850" t="s">
        <v>229</v>
      </c>
      <c r="F2850">
        <v>163677</v>
      </c>
    </row>
    <row r="2851" spans="1:6" x14ac:dyDescent="0.25">
      <c r="A2851">
        <v>3151909</v>
      </c>
      <c r="B2851" t="s">
        <v>2402</v>
      </c>
      <c r="C2851" s="53" t="s">
        <v>2403</v>
      </c>
      <c r="D2851" t="s">
        <v>2999</v>
      </c>
      <c r="E2851" t="s">
        <v>231</v>
      </c>
      <c r="F2851">
        <v>8940</v>
      </c>
    </row>
    <row r="2852" spans="1:6" x14ac:dyDescent="0.25">
      <c r="A2852">
        <v>3152006</v>
      </c>
      <c r="B2852" t="s">
        <v>2402</v>
      </c>
      <c r="C2852" s="53" t="s">
        <v>2403</v>
      </c>
      <c r="D2852" t="s">
        <v>3000</v>
      </c>
      <c r="E2852" t="s">
        <v>227</v>
      </c>
      <c r="F2852">
        <v>31178</v>
      </c>
    </row>
    <row r="2853" spans="1:6" x14ac:dyDescent="0.25">
      <c r="A2853">
        <v>3152105</v>
      </c>
      <c r="B2853" t="s">
        <v>2402</v>
      </c>
      <c r="C2853" s="53" t="s">
        <v>2403</v>
      </c>
      <c r="D2853" t="s">
        <v>3001</v>
      </c>
      <c r="E2853" t="s">
        <v>233</v>
      </c>
      <c r="F2853">
        <v>60005</v>
      </c>
    </row>
    <row r="2854" spans="1:6" x14ac:dyDescent="0.25">
      <c r="A2854">
        <v>3152131</v>
      </c>
      <c r="B2854" t="s">
        <v>2402</v>
      </c>
      <c r="C2854" s="53" t="s">
        <v>2403</v>
      </c>
      <c r="D2854" t="s">
        <v>3002</v>
      </c>
      <c r="E2854" t="s">
        <v>251</v>
      </c>
      <c r="F2854">
        <v>4212</v>
      </c>
    </row>
    <row r="2855" spans="1:6" x14ac:dyDescent="0.25">
      <c r="A2855">
        <v>3152170</v>
      </c>
      <c r="B2855" t="s">
        <v>2402</v>
      </c>
      <c r="C2855" s="53" t="s">
        <v>2403</v>
      </c>
      <c r="D2855" t="s">
        <v>3003</v>
      </c>
      <c r="E2855" t="s">
        <v>235</v>
      </c>
      <c r="F2855">
        <v>12016</v>
      </c>
    </row>
    <row r="2856" spans="1:6" x14ac:dyDescent="0.25">
      <c r="A2856">
        <v>3152204</v>
      </c>
      <c r="B2856" t="s">
        <v>2402</v>
      </c>
      <c r="C2856" s="53" t="s">
        <v>2403</v>
      </c>
      <c r="D2856" t="s">
        <v>3004</v>
      </c>
      <c r="E2856" t="s">
        <v>227</v>
      </c>
      <c r="F2856">
        <v>38720</v>
      </c>
    </row>
    <row r="2857" spans="1:6" x14ac:dyDescent="0.25">
      <c r="A2857">
        <v>3152303</v>
      </c>
      <c r="B2857" t="s">
        <v>2402</v>
      </c>
      <c r="C2857" s="53" t="s">
        <v>2403</v>
      </c>
      <c r="D2857" t="s">
        <v>3005</v>
      </c>
      <c r="E2857" t="s">
        <v>235</v>
      </c>
      <c r="F2857">
        <v>11107</v>
      </c>
    </row>
    <row r="2858" spans="1:6" x14ac:dyDescent="0.25">
      <c r="A2858">
        <v>3152402</v>
      </c>
      <c r="B2858" t="s">
        <v>2402</v>
      </c>
      <c r="C2858" s="53" t="s">
        <v>2403</v>
      </c>
      <c r="D2858" t="s">
        <v>3006</v>
      </c>
      <c r="E2858" t="s">
        <v>235</v>
      </c>
      <c r="F2858">
        <v>16502</v>
      </c>
    </row>
    <row r="2859" spans="1:6" x14ac:dyDescent="0.25">
      <c r="A2859">
        <v>3152501</v>
      </c>
      <c r="B2859" t="s">
        <v>2402</v>
      </c>
      <c r="C2859" s="53" t="s">
        <v>2403</v>
      </c>
      <c r="D2859" t="s">
        <v>3007</v>
      </c>
      <c r="E2859" t="s">
        <v>229</v>
      </c>
      <c r="F2859">
        <v>143846</v>
      </c>
    </row>
    <row r="2860" spans="1:6" x14ac:dyDescent="0.25">
      <c r="A2860">
        <v>3152600</v>
      </c>
      <c r="B2860" t="s">
        <v>2402</v>
      </c>
      <c r="C2860" s="53" t="s">
        <v>2403</v>
      </c>
      <c r="D2860" t="s">
        <v>3008</v>
      </c>
      <c r="E2860" t="s">
        <v>231</v>
      </c>
      <c r="F2860">
        <v>6236</v>
      </c>
    </row>
    <row r="2861" spans="1:6" x14ac:dyDescent="0.25">
      <c r="A2861">
        <v>3152709</v>
      </c>
      <c r="B2861" t="s">
        <v>2402</v>
      </c>
      <c r="C2861" s="53" t="s">
        <v>2403</v>
      </c>
      <c r="D2861" t="s">
        <v>3009</v>
      </c>
      <c r="E2861" t="s">
        <v>231</v>
      </c>
      <c r="F2861">
        <v>8919</v>
      </c>
    </row>
    <row r="2862" spans="1:6" x14ac:dyDescent="0.25">
      <c r="A2862">
        <v>3152808</v>
      </c>
      <c r="B2862" t="s">
        <v>2402</v>
      </c>
      <c r="C2862" s="53" t="s">
        <v>2403</v>
      </c>
      <c r="D2862" t="s">
        <v>1612</v>
      </c>
      <c r="E2862" t="s">
        <v>227</v>
      </c>
      <c r="F2862">
        <v>27469</v>
      </c>
    </row>
    <row r="2863" spans="1:6" x14ac:dyDescent="0.25">
      <c r="A2863">
        <v>3152907</v>
      </c>
      <c r="B2863" t="s">
        <v>2402</v>
      </c>
      <c r="C2863" s="53" t="s">
        <v>2403</v>
      </c>
      <c r="D2863" t="s">
        <v>3010</v>
      </c>
      <c r="E2863" t="s">
        <v>231</v>
      </c>
      <c r="F2863">
        <v>8930</v>
      </c>
    </row>
    <row r="2864" spans="1:6" x14ac:dyDescent="0.25">
      <c r="A2864">
        <v>3153004</v>
      </c>
      <c r="B2864" t="s">
        <v>2402</v>
      </c>
      <c r="C2864" s="53" t="s">
        <v>2403</v>
      </c>
      <c r="D2864" t="s">
        <v>3011</v>
      </c>
      <c r="E2864" t="s">
        <v>251</v>
      </c>
      <c r="F2864">
        <v>3515</v>
      </c>
    </row>
    <row r="2865" spans="1:6" x14ac:dyDescent="0.25">
      <c r="A2865">
        <v>3153103</v>
      </c>
      <c r="B2865" t="s">
        <v>2402</v>
      </c>
      <c r="C2865" s="53" t="s">
        <v>2403</v>
      </c>
      <c r="D2865" t="s">
        <v>3012</v>
      </c>
      <c r="E2865" t="s">
        <v>231</v>
      </c>
      <c r="F2865">
        <v>5594</v>
      </c>
    </row>
    <row r="2866" spans="1:6" x14ac:dyDescent="0.25">
      <c r="A2866">
        <v>3153202</v>
      </c>
      <c r="B2866" t="s">
        <v>2402</v>
      </c>
      <c r="C2866" s="53" t="s">
        <v>2403</v>
      </c>
      <c r="D2866" t="s">
        <v>838</v>
      </c>
      <c r="E2866" t="s">
        <v>251</v>
      </c>
      <c r="F2866">
        <v>3875</v>
      </c>
    </row>
    <row r="2867" spans="1:6" x14ac:dyDescent="0.25">
      <c r="A2867">
        <v>3153301</v>
      </c>
      <c r="B2867" t="s">
        <v>2402</v>
      </c>
      <c r="C2867" s="53" t="s">
        <v>2403</v>
      </c>
      <c r="D2867" t="s">
        <v>3013</v>
      </c>
      <c r="E2867" t="s">
        <v>251</v>
      </c>
      <c r="F2867">
        <v>3056</v>
      </c>
    </row>
    <row r="2868" spans="1:6" x14ac:dyDescent="0.25">
      <c r="A2868">
        <v>3153400</v>
      </c>
      <c r="B2868" t="s">
        <v>2402</v>
      </c>
      <c r="C2868" s="53" t="s">
        <v>2403</v>
      </c>
      <c r="D2868" t="s">
        <v>3014</v>
      </c>
      <c r="E2868" t="s">
        <v>235</v>
      </c>
      <c r="F2868">
        <v>19469</v>
      </c>
    </row>
    <row r="2869" spans="1:6" x14ac:dyDescent="0.25">
      <c r="A2869">
        <v>3153509</v>
      </c>
      <c r="B2869" t="s">
        <v>2402</v>
      </c>
      <c r="C2869" s="53" t="s">
        <v>2403</v>
      </c>
      <c r="D2869" t="s">
        <v>3015</v>
      </c>
      <c r="E2869" t="s">
        <v>231</v>
      </c>
      <c r="F2869">
        <v>8528</v>
      </c>
    </row>
    <row r="2870" spans="1:6" x14ac:dyDescent="0.25">
      <c r="A2870">
        <v>3153608</v>
      </c>
      <c r="B2870" t="s">
        <v>2402</v>
      </c>
      <c r="C2870" s="53" t="s">
        <v>2403</v>
      </c>
      <c r="D2870" t="s">
        <v>3016</v>
      </c>
      <c r="E2870" t="s">
        <v>235</v>
      </c>
      <c r="F2870">
        <v>10388</v>
      </c>
    </row>
    <row r="2871" spans="1:6" x14ac:dyDescent="0.25">
      <c r="A2871">
        <v>3153707</v>
      </c>
      <c r="B2871" t="s">
        <v>2402</v>
      </c>
      <c r="C2871" s="53" t="s">
        <v>2403</v>
      </c>
      <c r="D2871" t="s">
        <v>3017</v>
      </c>
      <c r="E2871" t="s">
        <v>251</v>
      </c>
      <c r="F2871">
        <v>3516</v>
      </c>
    </row>
    <row r="2872" spans="1:6" x14ac:dyDescent="0.25">
      <c r="A2872">
        <v>3153806</v>
      </c>
      <c r="B2872" t="s">
        <v>2402</v>
      </c>
      <c r="C2872" s="53" t="s">
        <v>2403</v>
      </c>
      <c r="D2872" t="s">
        <v>3018</v>
      </c>
      <c r="E2872" t="s">
        <v>251</v>
      </c>
      <c r="F2872">
        <v>1947</v>
      </c>
    </row>
    <row r="2873" spans="1:6" x14ac:dyDescent="0.25">
      <c r="A2873">
        <v>3153905</v>
      </c>
      <c r="B2873" t="s">
        <v>2402</v>
      </c>
      <c r="C2873" s="53" t="s">
        <v>2403</v>
      </c>
      <c r="D2873" t="s">
        <v>3019</v>
      </c>
      <c r="E2873" t="s">
        <v>235</v>
      </c>
      <c r="F2873">
        <v>16230</v>
      </c>
    </row>
    <row r="2874" spans="1:6" x14ac:dyDescent="0.25">
      <c r="A2874">
        <v>3154002</v>
      </c>
      <c r="B2874" t="s">
        <v>2402</v>
      </c>
      <c r="C2874" s="53" t="s">
        <v>2403</v>
      </c>
      <c r="D2874" t="s">
        <v>3020</v>
      </c>
      <c r="E2874" t="s">
        <v>227</v>
      </c>
      <c r="F2874">
        <v>24394</v>
      </c>
    </row>
    <row r="2875" spans="1:6" x14ac:dyDescent="0.25">
      <c r="A2875">
        <v>3154101</v>
      </c>
      <c r="B2875" t="s">
        <v>2402</v>
      </c>
      <c r="C2875" s="53" t="s">
        <v>2403</v>
      </c>
      <c r="D2875" t="s">
        <v>3021</v>
      </c>
      <c r="E2875" t="s">
        <v>235</v>
      </c>
      <c r="F2875">
        <v>10667</v>
      </c>
    </row>
    <row r="2876" spans="1:6" x14ac:dyDescent="0.25">
      <c r="A2876">
        <v>3154150</v>
      </c>
      <c r="B2876" t="s">
        <v>2402</v>
      </c>
      <c r="C2876" s="53" t="s">
        <v>2403</v>
      </c>
      <c r="D2876" t="s">
        <v>3022</v>
      </c>
      <c r="E2876" t="s">
        <v>231</v>
      </c>
      <c r="F2876">
        <v>7023</v>
      </c>
    </row>
    <row r="2877" spans="1:6" x14ac:dyDescent="0.25">
      <c r="A2877">
        <v>3154200</v>
      </c>
      <c r="B2877" t="s">
        <v>2402</v>
      </c>
      <c r="C2877" s="53" t="s">
        <v>2403</v>
      </c>
      <c r="D2877" t="s">
        <v>3023</v>
      </c>
      <c r="E2877" t="s">
        <v>235</v>
      </c>
      <c r="F2877">
        <v>11478</v>
      </c>
    </row>
    <row r="2878" spans="1:6" x14ac:dyDescent="0.25">
      <c r="A2878">
        <v>3154309</v>
      </c>
      <c r="B2878" t="s">
        <v>2402</v>
      </c>
      <c r="C2878" s="53" t="s">
        <v>2403</v>
      </c>
      <c r="D2878" t="s">
        <v>3024</v>
      </c>
      <c r="E2878" t="s">
        <v>235</v>
      </c>
      <c r="F2878">
        <v>17675</v>
      </c>
    </row>
    <row r="2879" spans="1:6" x14ac:dyDescent="0.25">
      <c r="A2879">
        <v>3154408</v>
      </c>
      <c r="B2879" t="s">
        <v>2402</v>
      </c>
      <c r="C2879" s="53" t="s">
        <v>2403</v>
      </c>
      <c r="D2879" t="s">
        <v>3025</v>
      </c>
      <c r="E2879" t="s">
        <v>251</v>
      </c>
      <c r="F2879">
        <v>4834</v>
      </c>
    </row>
    <row r="2880" spans="1:6" x14ac:dyDescent="0.25">
      <c r="A2880">
        <v>3154457</v>
      </c>
      <c r="B2880" t="s">
        <v>2402</v>
      </c>
      <c r="C2880" s="53" t="s">
        <v>2403</v>
      </c>
      <c r="D2880" t="s">
        <v>656</v>
      </c>
      <c r="E2880" t="s">
        <v>231</v>
      </c>
      <c r="F2880">
        <v>8274</v>
      </c>
    </row>
    <row r="2881" spans="1:6" x14ac:dyDescent="0.25">
      <c r="A2881">
        <v>3154507</v>
      </c>
      <c r="B2881" t="s">
        <v>2402</v>
      </c>
      <c r="C2881" s="53" t="s">
        <v>2403</v>
      </c>
      <c r="D2881" t="s">
        <v>3026</v>
      </c>
      <c r="E2881" t="s">
        <v>231</v>
      </c>
      <c r="F2881">
        <v>9658</v>
      </c>
    </row>
    <row r="2882" spans="1:6" x14ac:dyDescent="0.25">
      <c r="A2882">
        <v>3154606</v>
      </c>
      <c r="B2882" t="s">
        <v>2402</v>
      </c>
      <c r="C2882" s="53" t="s">
        <v>2403</v>
      </c>
      <c r="D2882" t="s">
        <v>3027</v>
      </c>
      <c r="E2882" t="s">
        <v>229</v>
      </c>
      <c r="F2882">
        <v>322659</v>
      </c>
    </row>
    <row r="2883" spans="1:6" x14ac:dyDescent="0.25">
      <c r="A2883">
        <v>3154705</v>
      </c>
      <c r="B2883" t="s">
        <v>2402</v>
      </c>
      <c r="C2883" s="53" t="s">
        <v>2403</v>
      </c>
      <c r="D2883" t="s">
        <v>3028</v>
      </c>
      <c r="E2883" t="s">
        <v>251</v>
      </c>
      <c r="F2883">
        <v>4026</v>
      </c>
    </row>
    <row r="2884" spans="1:6" x14ac:dyDescent="0.25">
      <c r="A2884">
        <v>3154804</v>
      </c>
      <c r="B2884" t="s">
        <v>2402</v>
      </c>
      <c r="C2884" s="53" t="s">
        <v>2403</v>
      </c>
      <c r="D2884" t="s">
        <v>3029</v>
      </c>
      <c r="E2884" t="s">
        <v>231</v>
      </c>
      <c r="F2884">
        <v>9924</v>
      </c>
    </row>
    <row r="2885" spans="1:6" x14ac:dyDescent="0.25">
      <c r="A2885">
        <v>3154903</v>
      </c>
      <c r="B2885" t="s">
        <v>2402</v>
      </c>
      <c r="C2885" s="53" t="s">
        <v>2403</v>
      </c>
      <c r="D2885" t="s">
        <v>3030</v>
      </c>
      <c r="E2885" t="s">
        <v>235</v>
      </c>
      <c r="F2885">
        <v>14247</v>
      </c>
    </row>
    <row r="2886" spans="1:6" x14ac:dyDescent="0.25">
      <c r="A2886">
        <v>3155009</v>
      </c>
      <c r="B2886" t="s">
        <v>2402</v>
      </c>
      <c r="C2886" s="53" t="s">
        <v>2403</v>
      </c>
      <c r="D2886" t="s">
        <v>3031</v>
      </c>
      <c r="E2886" t="s">
        <v>251</v>
      </c>
      <c r="F2886">
        <v>2600</v>
      </c>
    </row>
    <row r="2887" spans="1:6" x14ac:dyDescent="0.25">
      <c r="A2887">
        <v>3155108</v>
      </c>
      <c r="B2887" t="s">
        <v>2402</v>
      </c>
      <c r="C2887" s="53" t="s">
        <v>2403</v>
      </c>
      <c r="D2887" t="s">
        <v>3032</v>
      </c>
      <c r="E2887" t="s">
        <v>231</v>
      </c>
      <c r="F2887">
        <v>5316</v>
      </c>
    </row>
    <row r="2888" spans="1:6" x14ac:dyDescent="0.25">
      <c r="A2888">
        <v>3155207</v>
      </c>
      <c r="B2888" t="s">
        <v>2402</v>
      </c>
      <c r="C2888" s="53" t="s">
        <v>2403</v>
      </c>
      <c r="D2888" t="s">
        <v>3033</v>
      </c>
      <c r="E2888" t="s">
        <v>231</v>
      </c>
      <c r="F2888">
        <v>5929</v>
      </c>
    </row>
    <row r="2889" spans="1:6" x14ac:dyDescent="0.25">
      <c r="A2889">
        <v>3155306</v>
      </c>
      <c r="B2889" t="s">
        <v>2402</v>
      </c>
      <c r="C2889" s="53" t="s">
        <v>2403</v>
      </c>
      <c r="D2889" t="s">
        <v>3034</v>
      </c>
      <c r="E2889" t="s">
        <v>231</v>
      </c>
      <c r="F2889">
        <v>5684</v>
      </c>
    </row>
    <row r="2890" spans="1:6" x14ac:dyDescent="0.25">
      <c r="A2890">
        <v>3155405</v>
      </c>
      <c r="B2890" t="s">
        <v>2402</v>
      </c>
      <c r="C2890" s="53" t="s">
        <v>2403</v>
      </c>
      <c r="D2890" t="s">
        <v>3035</v>
      </c>
      <c r="E2890" t="s">
        <v>231</v>
      </c>
      <c r="F2890">
        <v>9050</v>
      </c>
    </row>
    <row r="2891" spans="1:6" x14ac:dyDescent="0.25">
      <c r="A2891">
        <v>3155504</v>
      </c>
      <c r="B2891" t="s">
        <v>2402</v>
      </c>
      <c r="C2891" s="53" t="s">
        <v>2403</v>
      </c>
      <c r="D2891" t="s">
        <v>3036</v>
      </c>
      <c r="E2891" t="s">
        <v>235</v>
      </c>
      <c r="F2891">
        <v>12398</v>
      </c>
    </row>
    <row r="2892" spans="1:6" x14ac:dyDescent="0.25">
      <c r="A2892">
        <v>3155603</v>
      </c>
      <c r="B2892" t="s">
        <v>2402</v>
      </c>
      <c r="C2892" s="53" t="s">
        <v>2403</v>
      </c>
      <c r="D2892" t="s">
        <v>3037</v>
      </c>
      <c r="E2892" t="s">
        <v>227</v>
      </c>
      <c r="F2892">
        <v>30732</v>
      </c>
    </row>
    <row r="2893" spans="1:6" x14ac:dyDescent="0.25">
      <c r="A2893">
        <v>3155702</v>
      </c>
      <c r="B2893" t="s">
        <v>2402</v>
      </c>
      <c r="C2893" s="53" t="s">
        <v>2403</v>
      </c>
      <c r="D2893" t="s">
        <v>3038</v>
      </c>
      <c r="E2893" t="s">
        <v>235</v>
      </c>
      <c r="F2893">
        <v>14602</v>
      </c>
    </row>
    <row r="2894" spans="1:6" x14ac:dyDescent="0.25">
      <c r="A2894">
        <v>3155801</v>
      </c>
      <c r="B2894" t="s">
        <v>2402</v>
      </c>
      <c r="C2894" s="53" t="s">
        <v>2403</v>
      </c>
      <c r="D2894" t="s">
        <v>3039</v>
      </c>
      <c r="E2894" t="s">
        <v>235</v>
      </c>
      <c r="F2894">
        <v>17939</v>
      </c>
    </row>
    <row r="2895" spans="1:6" x14ac:dyDescent="0.25">
      <c r="A2895">
        <v>3155900</v>
      </c>
      <c r="B2895" t="s">
        <v>2402</v>
      </c>
      <c r="C2895" s="53" t="s">
        <v>2403</v>
      </c>
      <c r="D2895" t="s">
        <v>3040</v>
      </c>
      <c r="E2895" t="s">
        <v>231</v>
      </c>
      <c r="F2895">
        <v>5517</v>
      </c>
    </row>
    <row r="2896" spans="1:6" x14ac:dyDescent="0.25">
      <c r="A2896">
        <v>3156007</v>
      </c>
      <c r="B2896" t="s">
        <v>2402</v>
      </c>
      <c r="C2896" s="53" t="s">
        <v>2403</v>
      </c>
      <c r="D2896" t="s">
        <v>3041</v>
      </c>
      <c r="E2896" t="s">
        <v>235</v>
      </c>
      <c r="F2896">
        <v>13597</v>
      </c>
    </row>
    <row r="2897" spans="1:6" x14ac:dyDescent="0.25">
      <c r="A2897">
        <v>3156106</v>
      </c>
      <c r="B2897" t="s">
        <v>2402</v>
      </c>
      <c r="C2897" s="53" t="s">
        <v>2403</v>
      </c>
      <c r="D2897" t="s">
        <v>3042</v>
      </c>
      <c r="E2897" t="s">
        <v>251</v>
      </c>
      <c r="F2897">
        <v>4891</v>
      </c>
    </row>
    <row r="2898" spans="1:6" x14ac:dyDescent="0.25">
      <c r="A2898">
        <v>3156205</v>
      </c>
      <c r="B2898" t="s">
        <v>2402</v>
      </c>
      <c r="C2898" s="53" t="s">
        <v>2403</v>
      </c>
      <c r="D2898" t="s">
        <v>3043</v>
      </c>
      <c r="E2898" t="s">
        <v>251</v>
      </c>
      <c r="F2898">
        <v>2263</v>
      </c>
    </row>
    <row r="2899" spans="1:6" x14ac:dyDescent="0.25">
      <c r="A2899">
        <v>3156304</v>
      </c>
      <c r="B2899" t="s">
        <v>2402</v>
      </c>
      <c r="C2899" s="53" t="s">
        <v>2403</v>
      </c>
      <c r="D2899" t="s">
        <v>3044</v>
      </c>
      <c r="E2899" t="s">
        <v>231</v>
      </c>
      <c r="F2899">
        <v>7653</v>
      </c>
    </row>
    <row r="2900" spans="1:6" x14ac:dyDescent="0.25">
      <c r="A2900">
        <v>3156403</v>
      </c>
      <c r="B2900" t="s">
        <v>2402</v>
      </c>
      <c r="C2900" s="53" t="s">
        <v>2403</v>
      </c>
      <c r="D2900" t="s">
        <v>3045</v>
      </c>
      <c r="E2900" t="s">
        <v>251</v>
      </c>
      <c r="F2900">
        <v>3657</v>
      </c>
    </row>
    <row r="2901" spans="1:6" x14ac:dyDescent="0.25">
      <c r="A2901">
        <v>3156452</v>
      </c>
      <c r="B2901" t="s">
        <v>2402</v>
      </c>
      <c r="C2901" s="53" t="s">
        <v>2403</v>
      </c>
      <c r="D2901" t="s">
        <v>3046</v>
      </c>
      <c r="E2901" t="s">
        <v>251</v>
      </c>
      <c r="F2901">
        <v>4525</v>
      </c>
    </row>
    <row r="2902" spans="1:6" x14ac:dyDescent="0.25">
      <c r="A2902">
        <v>3156502</v>
      </c>
      <c r="B2902" t="s">
        <v>2402</v>
      </c>
      <c r="C2902" s="53" t="s">
        <v>2403</v>
      </c>
      <c r="D2902" t="s">
        <v>3047</v>
      </c>
      <c r="E2902" t="s">
        <v>231</v>
      </c>
      <c r="F2902">
        <v>7093</v>
      </c>
    </row>
    <row r="2903" spans="1:6" x14ac:dyDescent="0.25">
      <c r="A2903">
        <v>3156601</v>
      </c>
      <c r="B2903" t="s">
        <v>2402</v>
      </c>
      <c r="C2903" s="53" t="s">
        <v>2403</v>
      </c>
      <c r="D2903" t="s">
        <v>3048</v>
      </c>
      <c r="E2903" t="s">
        <v>235</v>
      </c>
      <c r="F2903">
        <v>10330</v>
      </c>
    </row>
    <row r="2904" spans="1:6" x14ac:dyDescent="0.25">
      <c r="A2904">
        <v>3156700</v>
      </c>
      <c r="B2904" t="s">
        <v>2402</v>
      </c>
      <c r="C2904" s="53" t="s">
        <v>2403</v>
      </c>
      <c r="D2904" t="s">
        <v>3049</v>
      </c>
      <c r="E2904" t="s">
        <v>229</v>
      </c>
      <c r="F2904">
        <v>134382</v>
      </c>
    </row>
    <row r="2905" spans="1:6" x14ac:dyDescent="0.25">
      <c r="A2905">
        <v>3156809</v>
      </c>
      <c r="B2905" t="s">
        <v>2402</v>
      </c>
      <c r="C2905" s="53" t="s">
        <v>2403</v>
      </c>
      <c r="D2905" t="s">
        <v>3050</v>
      </c>
      <c r="E2905" t="s">
        <v>235</v>
      </c>
      <c r="F2905">
        <v>15987</v>
      </c>
    </row>
    <row r="2906" spans="1:6" x14ac:dyDescent="0.25">
      <c r="A2906">
        <v>3156908</v>
      </c>
      <c r="B2906" t="s">
        <v>2402</v>
      </c>
      <c r="C2906" s="53" t="s">
        <v>2403</v>
      </c>
      <c r="D2906" t="s">
        <v>3051</v>
      </c>
      <c r="E2906" t="s">
        <v>227</v>
      </c>
      <c r="F2906">
        <v>25630</v>
      </c>
    </row>
    <row r="2907" spans="1:6" x14ac:dyDescent="0.25">
      <c r="A2907">
        <v>3157005</v>
      </c>
      <c r="B2907" t="s">
        <v>2402</v>
      </c>
      <c r="C2907" s="53" t="s">
        <v>2403</v>
      </c>
      <c r="D2907" t="s">
        <v>3052</v>
      </c>
      <c r="E2907" t="s">
        <v>227</v>
      </c>
      <c r="F2907">
        <v>41301</v>
      </c>
    </row>
    <row r="2908" spans="1:6" x14ac:dyDescent="0.25">
      <c r="A2908">
        <v>3157104</v>
      </c>
      <c r="B2908" t="s">
        <v>2402</v>
      </c>
      <c r="C2908" s="53" t="s">
        <v>2403</v>
      </c>
      <c r="D2908" t="s">
        <v>3053</v>
      </c>
      <c r="E2908" t="s">
        <v>231</v>
      </c>
      <c r="F2908">
        <v>7107</v>
      </c>
    </row>
    <row r="2909" spans="1:6" x14ac:dyDescent="0.25">
      <c r="A2909">
        <v>3157203</v>
      </c>
      <c r="B2909" t="s">
        <v>2402</v>
      </c>
      <c r="C2909" s="53" t="s">
        <v>2403</v>
      </c>
      <c r="D2909" t="s">
        <v>2330</v>
      </c>
      <c r="E2909" t="s">
        <v>227</v>
      </c>
      <c r="F2909">
        <v>30169</v>
      </c>
    </row>
    <row r="2910" spans="1:6" x14ac:dyDescent="0.25">
      <c r="A2910">
        <v>3157252</v>
      </c>
      <c r="B2910" t="s">
        <v>2402</v>
      </c>
      <c r="C2910" s="53" t="s">
        <v>2403</v>
      </c>
      <c r="D2910" t="s">
        <v>3054</v>
      </c>
      <c r="E2910" t="s">
        <v>231</v>
      </c>
      <c r="F2910">
        <v>8107</v>
      </c>
    </row>
    <row r="2911" spans="1:6" x14ac:dyDescent="0.25">
      <c r="A2911">
        <v>3157278</v>
      </c>
      <c r="B2911" t="s">
        <v>2402</v>
      </c>
      <c r="C2911" s="53" t="s">
        <v>2403</v>
      </c>
      <c r="D2911" t="s">
        <v>3055</v>
      </c>
      <c r="E2911" t="s">
        <v>251</v>
      </c>
      <c r="F2911">
        <v>3037</v>
      </c>
    </row>
    <row r="2912" spans="1:6" x14ac:dyDescent="0.25">
      <c r="A2912">
        <v>3157302</v>
      </c>
      <c r="B2912" t="s">
        <v>2402</v>
      </c>
      <c r="C2912" s="53" t="s">
        <v>2403</v>
      </c>
      <c r="D2912" t="s">
        <v>3056</v>
      </c>
      <c r="E2912" t="s">
        <v>251</v>
      </c>
      <c r="F2912">
        <v>4617</v>
      </c>
    </row>
    <row r="2913" spans="1:6" x14ac:dyDescent="0.25">
      <c r="A2913">
        <v>3157336</v>
      </c>
      <c r="B2913" t="s">
        <v>2402</v>
      </c>
      <c r="C2913" s="53" t="s">
        <v>2403</v>
      </c>
      <c r="D2913" t="s">
        <v>3057</v>
      </c>
      <c r="E2913" t="s">
        <v>231</v>
      </c>
      <c r="F2913">
        <v>8429</v>
      </c>
    </row>
    <row r="2914" spans="1:6" x14ac:dyDescent="0.25">
      <c r="A2914">
        <v>3157377</v>
      </c>
      <c r="B2914" t="s">
        <v>2402</v>
      </c>
      <c r="C2914" s="53" t="s">
        <v>2403</v>
      </c>
      <c r="D2914" t="s">
        <v>3058</v>
      </c>
      <c r="E2914" t="s">
        <v>251</v>
      </c>
      <c r="F2914">
        <v>4383</v>
      </c>
    </row>
    <row r="2915" spans="1:6" x14ac:dyDescent="0.25">
      <c r="A2915">
        <v>3157401</v>
      </c>
      <c r="B2915" t="s">
        <v>2402</v>
      </c>
      <c r="C2915" s="53" t="s">
        <v>2403</v>
      </c>
      <c r="D2915" t="s">
        <v>3059</v>
      </c>
      <c r="E2915" t="s">
        <v>231</v>
      </c>
      <c r="F2915">
        <v>5003</v>
      </c>
    </row>
    <row r="2916" spans="1:6" x14ac:dyDescent="0.25">
      <c r="A2916">
        <v>3157500</v>
      </c>
      <c r="B2916" t="s">
        <v>2402</v>
      </c>
      <c r="C2916" s="53" t="s">
        <v>2403</v>
      </c>
      <c r="D2916" t="s">
        <v>3060</v>
      </c>
      <c r="E2916" t="s">
        <v>251</v>
      </c>
      <c r="F2916">
        <v>4622</v>
      </c>
    </row>
    <row r="2917" spans="1:6" x14ac:dyDescent="0.25">
      <c r="A2917">
        <v>3157609</v>
      </c>
      <c r="B2917" t="s">
        <v>2402</v>
      </c>
      <c r="C2917" s="53" t="s">
        <v>2403</v>
      </c>
      <c r="D2917" t="s">
        <v>3061</v>
      </c>
      <c r="E2917" t="s">
        <v>251</v>
      </c>
      <c r="F2917">
        <v>4009</v>
      </c>
    </row>
    <row r="2918" spans="1:6" x14ac:dyDescent="0.25">
      <c r="A2918">
        <v>3157658</v>
      </c>
      <c r="B2918" t="s">
        <v>2402</v>
      </c>
      <c r="C2918" s="53" t="s">
        <v>2403</v>
      </c>
      <c r="D2918" t="s">
        <v>3062</v>
      </c>
      <c r="E2918" t="s">
        <v>231</v>
      </c>
      <c r="F2918">
        <v>6362</v>
      </c>
    </row>
    <row r="2919" spans="1:6" x14ac:dyDescent="0.25">
      <c r="A2919">
        <v>3157708</v>
      </c>
      <c r="B2919" t="s">
        <v>2402</v>
      </c>
      <c r="C2919" s="53" t="s">
        <v>2403</v>
      </c>
      <c r="D2919" t="s">
        <v>3063</v>
      </c>
      <c r="E2919" t="s">
        <v>235</v>
      </c>
      <c r="F2919">
        <v>12939</v>
      </c>
    </row>
    <row r="2920" spans="1:6" x14ac:dyDescent="0.25">
      <c r="A2920">
        <v>3157807</v>
      </c>
      <c r="B2920" t="s">
        <v>2402</v>
      </c>
      <c r="C2920" s="53" t="s">
        <v>2403</v>
      </c>
      <c r="D2920" t="s">
        <v>850</v>
      </c>
      <c r="E2920" t="s">
        <v>229</v>
      </c>
      <c r="F2920">
        <v>216254</v>
      </c>
    </row>
    <row r="2921" spans="1:6" x14ac:dyDescent="0.25">
      <c r="A2921">
        <v>3157906</v>
      </c>
      <c r="B2921" t="s">
        <v>2402</v>
      </c>
      <c r="C2921" s="53" t="s">
        <v>2403</v>
      </c>
      <c r="D2921" t="s">
        <v>3064</v>
      </c>
      <c r="E2921" t="s">
        <v>235</v>
      </c>
      <c r="F2921">
        <v>15982</v>
      </c>
    </row>
    <row r="2922" spans="1:6" x14ac:dyDescent="0.25">
      <c r="A2922">
        <v>3158003</v>
      </c>
      <c r="B2922" t="s">
        <v>2402</v>
      </c>
      <c r="C2922" s="53" t="s">
        <v>2403</v>
      </c>
      <c r="D2922" t="s">
        <v>3065</v>
      </c>
      <c r="E2922" t="s">
        <v>235</v>
      </c>
      <c r="F2922">
        <v>10964</v>
      </c>
    </row>
    <row r="2923" spans="1:6" x14ac:dyDescent="0.25">
      <c r="A2923">
        <v>3158102</v>
      </c>
      <c r="B2923" t="s">
        <v>2402</v>
      </c>
      <c r="C2923" s="53" t="s">
        <v>2403</v>
      </c>
      <c r="D2923" t="s">
        <v>3066</v>
      </c>
      <c r="E2923" t="s">
        <v>231</v>
      </c>
      <c r="F2923">
        <v>5393</v>
      </c>
    </row>
    <row r="2924" spans="1:6" x14ac:dyDescent="0.25">
      <c r="A2924">
        <v>3158201</v>
      </c>
      <c r="B2924" t="s">
        <v>2402</v>
      </c>
      <c r="C2924" s="53" t="s">
        <v>2403</v>
      </c>
      <c r="D2924" t="s">
        <v>3067</v>
      </c>
      <c r="E2924" t="s">
        <v>235</v>
      </c>
      <c r="F2924">
        <v>14869</v>
      </c>
    </row>
    <row r="2925" spans="1:6" x14ac:dyDescent="0.25">
      <c r="A2925">
        <v>3158300</v>
      </c>
      <c r="B2925" t="s">
        <v>2402</v>
      </c>
      <c r="C2925" s="53" t="s">
        <v>2403</v>
      </c>
      <c r="D2925" t="s">
        <v>3068</v>
      </c>
      <c r="E2925" t="s">
        <v>231</v>
      </c>
      <c r="F2925">
        <v>7349</v>
      </c>
    </row>
    <row r="2926" spans="1:6" x14ac:dyDescent="0.25">
      <c r="A2926">
        <v>3158409</v>
      </c>
      <c r="B2926" t="s">
        <v>2402</v>
      </c>
      <c r="C2926" s="53" t="s">
        <v>2403</v>
      </c>
      <c r="D2926" t="s">
        <v>3069</v>
      </c>
      <c r="E2926" t="s">
        <v>251</v>
      </c>
      <c r="F2926">
        <v>3836</v>
      </c>
    </row>
    <row r="2927" spans="1:6" x14ac:dyDescent="0.25">
      <c r="A2927">
        <v>3158508</v>
      </c>
      <c r="B2927" t="s">
        <v>2402</v>
      </c>
      <c r="C2927" s="53" t="s">
        <v>2403</v>
      </c>
      <c r="D2927" t="s">
        <v>3070</v>
      </c>
      <c r="E2927" t="s">
        <v>231</v>
      </c>
      <c r="F2927">
        <v>8032</v>
      </c>
    </row>
    <row r="2928" spans="1:6" x14ac:dyDescent="0.25">
      <c r="A2928">
        <v>3158607</v>
      </c>
      <c r="B2928" t="s">
        <v>2402</v>
      </c>
      <c r="C2928" s="53" t="s">
        <v>2403</v>
      </c>
      <c r="D2928" t="s">
        <v>3071</v>
      </c>
      <c r="E2928" t="s">
        <v>251</v>
      </c>
      <c r="F2928">
        <v>4016</v>
      </c>
    </row>
    <row r="2929" spans="1:6" x14ac:dyDescent="0.25">
      <c r="A2929">
        <v>3158706</v>
      </c>
      <c r="B2929" t="s">
        <v>2402</v>
      </c>
      <c r="C2929" s="53" t="s">
        <v>2403</v>
      </c>
      <c r="D2929" t="s">
        <v>3072</v>
      </c>
      <c r="E2929" t="s">
        <v>251</v>
      </c>
      <c r="F2929">
        <v>2400</v>
      </c>
    </row>
    <row r="2930" spans="1:6" x14ac:dyDescent="0.25">
      <c r="A2930">
        <v>3158805</v>
      </c>
      <c r="B2930" t="s">
        <v>2402</v>
      </c>
      <c r="C2930" s="53" t="s">
        <v>2403</v>
      </c>
      <c r="D2930" t="s">
        <v>3073</v>
      </c>
      <c r="E2930" t="s">
        <v>251</v>
      </c>
      <c r="F2930">
        <v>4828</v>
      </c>
    </row>
    <row r="2931" spans="1:6" x14ac:dyDescent="0.25">
      <c r="A2931">
        <v>3158904</v>
      </c>
      <c r="B2931" t="s">
        <v>2402</v>
      </c>
      <c r="C2931" s="53" t="s">
        <v>2403</v>
      </c>
      <c r="D2931" t="s">
        <v>3074</v>
      </c>
      <c r="E2931" t="s">
        <v>231</v>
      </c>
      <c r="F2931">
        <v>8844</v>
      </c>
    </row>
    <row r="2932" spans="1:6" x14ac:dyDescent="0.25">
      <c r="A2932">
        <v>3158953</v>
      </c>
      <c r="B2932" t="s">
        <v>2402</v>
      </c>
      <c r="C2932" s="53" t="s">
        <v>2403</v>
      </c>
      <c r="D2932" t="s">
        <v>3075</v>
      </c>
      <c r="E2932" t="s">
        <v>227</v>
      </c>
      <c r="F2932">
        <v>31604</v>
      </c>
    </row>
    <row r="2933" spans="1:6" x14ac:dyDescent="0.25">
      <c r="A2933">
        <v>3159001</v>
      </c>
      <c r="B2933" t="s">
        <v>2402</v>
      </c>
      <c r="C2933" s="53" t="s">
        <v>2403</v>
      </c>
      <c r="D2933" t="s">
        <v>3076</v>
      </c>
      <c r="E2933" t="s">
        <v>251</v>
      </c>
      <c r="F2933">
        <v>4258</v>
      </c>
    </row>
    <row r="2934" spans="1:6" x14ac:dyDescent="0.25">
      <c r="A2934">
        <v>3159100</v>
      </c>
      <c r="B2934" t="s">
        <v>2402</v>
      </c>
      <c r="C2934" s="53" t="s">
        <v>2403</v>
      </c>
      <c r="D2934" t="s">
        <v>3077</v>
      </c>
      <c r="E2934" t="s">
        <v>251</v>
      </c>
      <c r="F2934">
        <v>3897</v>
      </c>
    </row>
    <row r="2935" spans="1:6" x14ac:dyDescent="0.25">
      <c r="A2935">
        <v>3159209</v>
      </c>
      <c r="B2935" t="s">
        <v>2402</v>
      </c>
      <c r="C2935" s="53" t="s">
        <v>2403</v>
      </c>
      <c r="D2935" t="s">
        <v>3078</v>
      </c>
      <c r="E2935" t="s">
        <v>231</v>
      </c>
      <c r="F2935">
        <v>9218</v>
      </c>
    </row>
    <row r="2936" spans="1:6" x14ac:dyDescent="0.25">
      <c r="A2936">
        <v>3159308</v>
      </c>
      <c r="B2936" t="s">
        <v>2402</v>
      </c>
      <c r="C2936" s="53" t="s">
        <v>2403</v>
      </c>
      <c r="D2936" t="s">
        <v>3079</v>
      </c>
      <c r="E2936" t="s">
        <v>231</v>
      </c>
      <c r="F2936">
        <v>5065</v>
      </c>
    </row>
    <row r="2937" spans="1:6" x14ac:dyDescent="0.25">
      <c r="A2937">
        <v>3159357</v>
      </c>
      <c r="B2937" t="s">
        <v>2402</v>
      </c>
      <c r="C2937" s="53" t="s">
        <v>2403</v>
      </c>
      <c r="D2937" t="s">
        <v>3080</v>
      </c>
      <c r="E2937" t="s">
        <v>231</v>
      </c>
      <c r="F2937">
        <v>7042</v>
      </c>
    </row>
    <row r="2938" spans="1:6" x14ac:dyDescent="0.25">
      <c r="A2938">
        <v>3159407</v>
      </c>
      <c r="B2938" t="s">
        <v>2402</v>
      </c>
      <c r="C2938" s="53" t="s">
        <v>2403</v>
      </c>
      <c r="D2938" t="s">
        <v>3081</v>
      </c>
      <c r="E2938" t="s">
        <v>251</v>
      </c>
      <c r="F2938">
        <v>3595</v>
      </c>
    </row>
    <row r="2939" spans="1:6" x14ac:dyDescent="0.25">
      <c r="A2939">
        <v>3159506</v>
      </c>
      <c r="B2939" t="s">
        <v>2402</v>
      </c>
      <c r="C2939" s="53" t="s">
        <v>2403</v>
      </c>
      <c r="D2939" t="s">
        <v>3082</v>
      </c>
      <c r="E2939" t="s">
        <v>231</v>
      </c>
      <c r="F2939">
        <v>5739</v>
      </c>
    </row>
    <row r="2940" spans="1:6" x14ac:dyDescent="0.25">
      <c r="A2940">
        <v>3159605</v>
      </c>
      <c r="B2940" t="s">
        <v>2402</v>
      </c>
      <c r="C2940" s="53" t="s">
        <v>2403</v>
      </c>
      <c r="D2940" t="s">
        <v>3083</v>
      </c>
      <c r="E2940" t="s">
        <v>227</v>
      </c>
      <c r="F2940">
        <v>41425</v>
      </c>
    </row>
    <row r="2941" spans="1:6" x14ac:dyDescent="0.25">
      <c r="A2941">
        <v>3159704</v>
      </c>
      <c r="B2941" t="s">
        <v>2402</v>
      </c>
      <c r="C2941" s="53" t="s">
        <v>2403</v>
      </c>
      <c r="D2941" t="s">
        <v>3084</v>
      </c>
      <c r="E2941" t="s">
        <v>251</v>
      </c>
      <c r="F2941">
        <v>3368</v>
      </c>
    </row>
    <row r="2942" spans="1:6" x14ac:dyDescent="0.25">
      <c r="A2942">
        <v>3159803</v>
      </c>
      <c r="B2942" t="s">
        <v>2402</v>
      </c>
      <c r="C2942" s="53" t="s">
        <v>2403</v>
      </c>
      <c r="D2942" t="s">
        <v>3085</v>
      </c>
      <c r="E2942" t="s">
        <v>235</v>
      </c>
      <c r="F2942">
        <v>19389</v>
      </c>
    </row>
    <row r="2943" spans="1:6" x14ac:dyDescent="0.25">
      <c r="A2943">
        <v>3159902</v>
      </c>
      <c r="B2943" t="s">
        <v>2402</v>
      </c>
      <c r="C2943" s="53" t="s">
        <v>2403</v>
      </c>
      <c r="D2943" t="s">
        <v>3086</v>
      </c>
      <c r="E2943" t="s">
        <v>235</v>
      </c>
      <c r="F2943">
        <v>18367</v>
      </c>
    </row>
    <row r="2944" spans="1:6" x14ac:dyDescent="0.25">
      <c r="A2944">
        <v>3160009</v>
      </c>
      <c r="B2944" t="s">
        <v>2402</v>
      </c>
      <c r="C2944" s="53" t="s">
        <v>2403</v>
      </c>
      <c r="D2944" t="s">
        <v>3087</v>
      </c>
      <c r="E2944" t="s">
        <v>251</v>
      </c>
      <c r="F2944">
        <v>3659</v>
      </c>
    </row>
    <row r="2945" spans="1:6" x14ac:dyDescent="0.25">
      <c r="A2945">
        <v>3160108</v>
      </c>
      <c r="B2945" t="s">
        <v>2402</v>
      </c>
      <c r="C2945" s="53" t="s">
        <v>2403</v>
      </c>
      <c r="D2945" t="s">
        <v>3088</v>
      </c>
      <c r="E2945" t="s">
        <v>251</v>
      </c>
      <c r="F2945">
        <v>4103</v>
      </c>
    </row>
    <row r="2946" spans="1:6" x14ac:dyDescent="0.25">
      <c r="A2946">
        <v>3160207</v>
      </c>
      <c r="B2946" t="s">
        <v>2402</v>
      </c>
      <c r="C2946" s="53" t="s">
        <v>2403</v>
      </c>
      <c r="D2946" t="s">
        <v>3089</v>
      </c>
      <c r="E2946" t="s">
        <v>251</v>
      </c>
      <c r="F2946">
        <v>4093</v>
      </c>
    </row>
    <row r="2947" spans="1:6" x14ac:dyDescent="0.25">
      <c r="A2947">
        <v>3160306</v>
      </c>
      <c r="B2947" t="s">
        <v>2402</v>
      </c>
      <c r="C2947" s="53" t="s">
        <v>2403</v>
      </c>
      <c r="D2947" t="s">
        <v>3090</v>
      </c>
      <c r="E2947" t="s">
        <v>235</v>
      </c>
      <c r="F2947">
        <v>12008</v>
      </c>
    </row>
    <row r="2948" spans="1:6" x14ac:dyDescent="0.25">
      <c r="A2948">
        <v>3160405</v>
      </c>
      <c r="B2948" t="s">
        <v>2402</v>
      </c>
      <c r="C2948" s="53" t="s">
        <v>2403</v>
      </c>
      <c r="D2948" t="s">
        <v>3091</v>
      </c>
      <c r="E2948" t="s">
        <v>227</v>
      </c>
      <c r="F2948">
        <v>27752</v>
      </c>
    </row>
    <row r="2949" spans="1:6" x14ac:dyDescent="0.25">
      <c r="A2949">
        <v>3160454</v>
      </c>
      <c r="B2949" t="s">
        <v>2402</v>
      </c>
      <c r="C2949" s="53" t="s">
        <v>2403</v>
      </c>
      <c r="D2949" t="s">
        <v>3092</v>
      </c>
      <c r="E2949" t="s">
        <v>231</v>
      </c>
      <c r="F2949">
        <v>7290</v>
      </c>
    </row>
    <row r="2950" spans="1:6" x14ac:dyDescent="0.25">
      <c r="A2950">
        <v>3160504</v>
      </c>
      <c r="B2950" t="s">
        <v>2402</v>
      </c>
      <c r="C2950" s="53" t="s">
        <v>2403</v>
      </c>
      <c r="D2950" t="s">
        <v>3093</v>
      </c>
      <c r="E2950" t="s">
        <v>251</v>
      </c>
      <c r="F2950">
        <v>1816</v>
      </c>
    </row>
    <row r="2951" spans="1:6" x14ac:dyDescent="0.25">
      <c r="A2951">
        <v>3160603</v>
      </c>
      <c r="B2951" t="s">
        <v>2402</v>
      </c>
      <c r="C2951" s="53" t="s">
        <v>2403</v>
      </c>
      <c r="D2951" t="s">
        <v>3094</v>
      </c>
      <c r="E2951" t="s">
        <v>251</v>
      </c>
      <c r="F2951">
        <v>3246</v>
      </c>
    </row>
    <row r="2952" spans="1:6" x14ac:dyDescent="0.25">
      <c r="A2952">
        <v>3160702</v>
      </c>
      <c r="B2952" t="s">
        <v>2402</v>
      </c>
      <c r="C2952" s="53" t="s">
        <v>2403</v>
      </c>
      <c r="D2952" t="s">
        <v>3095</v>
      </c>
      <c r="E2952" t="s">
        <v>227</v>
      </c>
      <c r="F2952">
        <v>47559</v>
      </c>
    </row>
    <row r="2953" spans="1:6" x14ac:dyDescent="0.25">
      <c r="A2953">
        <v>3160801</v>
      </c>
      <c r="B2953" t="s">
        <v>2402</v>
      </c>
      <c r="C2953" s="53" t="s">
        <v>2403</v>
      </c>
      <c r="D2953" t="s">
        <v>3096</v>
      </c>
      <c r="E2953" t="s">
        <v>231</v>
      </c>
      <c r="F2953">
        <v>5043</v>
      </c>
    </row>
    <row r="2954" spans="1:6" x14ac:dyDescent="0.25">
      <c r="A2954">
        <v>3160900</v>
      </c>
      <c r="B2954" t="s">
        <v>2402</v>
      </c>
      <c r="C2954" s="53" t="s">
        <v>2403</v>
      </c>
      <c r="D2954" t="s">
        <v>3097</v>
      </c>
      <c r="E2954" t="s">
        <v>251</v>
      </c>
      <c r="F2954">
        <v>3712</v>
      </c>
    </row>
    <row r="2955" spans="1:6" x14ac:dyDescent="0.25">
      <c r="A2955">
        <v>3160959</v>
      </c>
      <c r="B2955" t="s">
        <v>2402</v>
      </c>
      <c r="C2955" s="53" t="s">
        <v>2403</v>
      </c>
      <c r="D2955" t="s">
        <v>3098</v>
      </c>
      <c r="E2955" t="s">
        <v>231</v>
      </c>
      <c r="F2955">
        <v>5661</v>
      </c>
    </row>
    <row r="2956" spans="1:6" x14ac:dyDescent="0.25">
      <c r="A2956">
        <v>3161007</v>
      </c>
      <c r="B2956" t="s">
        <v>2402</v>
      </c>
      <c r="C2956" s="53" t="s">
        <v>2403</v>
      </c>
      <c r="D2956" t="s">
        <v>3099</v>
      </c>
      <c r="E2956" t="s">
        <v>235</v>
      </c>
      <c r="F2956">
        <v>17798</v>
      </c>
    </row>
    <row r="2957" spans="1:6" x14ac:dyDescent="0.25">
      <c r="A2957">
        <v>3161056</v>
      </c>
      <c r="B2957" t="s">
        <v>2402</v>
      </c>
      <c r="C2957" s="53" t="s">
        <v>2403</v>
      </c>
      <c r="D2957" t="s">
        <v>3100</v>
      </c>
      <c r="E2957" t="s">
        <v>251</v>
      </c>
      <c r="F2957">
        <v>3462</v>
      </c>
    </row>
    <row r="2958" spans="1:6" x14ac:dyDescent="0.25">
      <c r="A2958">
        <v>3161106</v>
      </c>
      <c r="B2958" t="s">
        <v>2402</v>
      </c>
      <c r="C2958" s="53" t="s">
        <v>2403</v>
      </c>
      <c r="D2958" t="s">
        <v>1634</v>
      </c>
      <c r="E2958" t="s">
        <v>233</v>
      </c>
      <c r="F2958">
        <v>56423</v>
      </c>
    </row>
    <row r="2959" spans="1:6" x14ac:dyDescent="0.25">
      <c r="A2959">
        <v>3161205</v>
      </c>
      <c r="B2959" t="s">
        <v>2402</v>
      </c>
      <c r="C2959" s="53" t="s">
        <v>2403</v>
      </c>
      <c r="D2959" t="s">
        <v>3101</v>
      </c>
      <c r="E2959" t="s">
        <v>231</v>
      </c>
      <c r="F2959">
        <v>6670</v>
      </c>
    </row>
    <row r="2960" spans="1:6" x14ac:dyDescent="0.25">
      <c r="A2960">
        <v>3161304</v>
      </c>
      <c r="B2960" t="s">
        <v>2402</v>
      </c>
      <c r="C2960" s="53" t="s">
        <v>2403</v>
      </c>
      <c r="D2960" t="s">
        <v>3102</v>
      </c>
      <c r="E2960" t="s">
        <v>231</v>
      </c>
      <c r="F2960">
        <v>6150</v>
      </c>
    </row>
    <row r="2961" spans="1:6" x14ac:dyDescent="0.25">
      <c r="A2961">
        <v>3161403</v>
      </c>
      <c r="B2961" t="s">
        <v>2402</v>
      </c>
      <c r="C2961" s="53" t="s">
        <v>2403</v>
      </c>
      <c r="D2961" t="s">
        <v>3103</v>
      </c>
      <c r="E2961" t="s">
        <v>231</v>
      </c>
      <c r="F2961">
        <v>5145</v>
      </c>
    </row>
    <row r="2962" spans="1:6" x14ac:dyDescent="0.25">
      <c r="A2962">
        <v>3161502</v>
      </c>
      <c r="B2962" t="s">
        <v>2402</v>
      </c>
      <c r="C2962" s="53" t="s">
        <v>2403</v>
      </c>
      <c r="D2962" t="s">
        <v>3104</v>
      </c>
      <c r="E2962" t="s">
        <v>235</v>
      </c>
      <c r="F2962">
        <v>11559</v>
      </c>
    </row>
    <row r="2963" spans="1:6" x14ac:dyDescent="0.25">
      <c r="A2963">
        <v>3161601</v>
      </c>
      <c r="B2963" t="s">
        <v>2402</v>
      </c>
      <c r="C2963" s="53" t="s">
        <v>2403</v>
      </c>
      <c r="D2963" t="s">
        <v>3105</v>
      </c>
      <c r="E2963" t="s">
        <v>251</v>
      </c>
      <c r="F2963">
        <v>4289</v>
      </c>
    </row>
    <row r="2964" spans="1:6" x14ac:dyDescent="0.25">
      <c r="A2964">
        <v>3161650</v>
      </c>
      <c r="B2964" t="s">
        <v>2402</v>
      </c>
      <c r="C2964" s="53" t="s">
        <v>2403</v>
      </c>
      <c r="D2964" t="s">
        <v>3106</v>
      </c>
      <c r="E2964" t="s">
        <v>251</v>
      </c>
      <c r="F2964">
        <v>3834</v>
      </c>
    </row>
    <row r="2965" spans="1:6" x14ac:dyDescent="0.25">
      <c r="A2965">
        <v>3161700</v>
      </c>
      <c r="B2965" t="s">
        <v>2402</v>
      </c>
      <c r="C2965" s="53" t="s">
        <v>2403</v>
      </c>
      <c r="D2965" t="s">
        <v>3107</v>
      </c>
      <c r="E2965" t="s">
        <v>231</v>
      </c>
      <c r="F2965">
        <v>6780</v>
      </c>
    </row>
    <row r="2966" spans="1:6" x14ac:dyDescent="0.25">
      <c r="A2966">
        <v>3161809</v>
      </c>
      <c r="B2966" t="s">
        <v>2402</v>
      </c>
      <c r="C2966" s="53" t="s">
        <v>2403</v>
      </c>
      <c r="D2966" t="s">
        <v>3108</v>
      </c>
      <c r="E2966" t="s">
        <v>235</v>
      </c>
      <c r="F2966">
        <v>11654</v>
      </c>
    </row>
    <row r="2967" spans="1:6" x14ac:dyDescent="0.25">
      <c r="A2967">
        <v>3161908</v>
      </c>
      <c r="B2967" t="s">
        <v>2402</v>
      </c>
      <c r="C2967" s="53" t="s">
        <v>2403</v>
      </c>
      <c r="D2967" t="s">
        <v>3109</v>
      </c>
      <c r="E2967" t="s">
        <v>235</v>
      </c>
      <c r="F2967">
        <v>10588</v>
      </c>
    </row>
    <row r="2968" spans="1:6" x14ac:dyDescent="0.25">
      <c r="A2968">
        <v>3162005</v>
      </c>
      <c r="B2968" t="s">
        <v>2402</v>
      </c>
      <c r="C2968" s="53" t="s">
        <v>2403</v>
      </c>
      <c r="D2968" t="s">
        <v>3110</v>
      </c>
      <c r="E2968" t="s">
        <v>227</v>
      </c>
      <c r="F2968">
        <v>25274</v>
      </c>
    </row>
    <row r="2969" spans="1:6" x14ac:dyDescent="0.25">
      <c r="A2969">
        <v>3162104</v>
      </c>
      <c r="B2969" t="s">
        <v>2402</v>
      </c>
      <c r="C2969" s="53" t="s">
        <v>2403</v>
      </c>
      <c r="D2969" t="s">
        <v>3111</v>
      </c>
      <c r="E2969" t="s">
        <v>227</v>
      </c>
      <c r="F2969">
        <v>34425</v>
      </c>
    </row>
    <row r="2970" spans="1:6" x14ac:dyDescent="0.25">
      <c r="A2970">
        <v>3162203</v>
      </c>
      <c r="B2970" t="s">
        <v>2402</v>
      </c>
      <c r="C2970" s="53" t="s">
        <v>2403</v>
      </c>
      <c r="D2970" t="s">
        <v>3112</v>
      </c>
      <c r="E2970" t="s">
        <v>231</v>
      </c>
      <c r="F2970">
        <v>7341</v>
      </c>
    </row>
    <row r="2971" spans="1:6" x14ac:dyDescent="0.25">
      <c r="A2971">
        <v>3162252</v>
      </c>
      <c r="B2971" t="s">
        <v>2402</v>
      </c>
      <c r="C2971" s="53" t="s">
        <v>2403</v>
      </c>
      <c r="D2971" t="s">
        <v>3113</v>
      </c>
      <c r="E2971" t="s">
        <v>251</v>
      </c>
      <c r="F2971">
        <v>4902</v>
      </c>
    </row>
    <row r="2972" spans="1:6" x14ac:dyDescent="0.25">
      <c r="A2972">
        <v>3162302</v>
      </c>
      <c r="B2972" t="s">
        <v>2402</v>
      </c>
      <c r="C2972" s="53" t="s">
        <v>2403</v>
      </c>
      <c r="D2972" t="s">
        <v>3114</v>
      </c>
      <c r="E2972" t="s">
        <v>251</v>
      </c>
      <c r="F2972">
        <v>2810</v>
      </c>
    </row>
    <row r="2973" spans="1:6" x14ac:dyDescent="0.25">
      <c r="A2973">
        <v>3162401</v>
      </c>
      <c r="B2973" t="s">
        <v>2402</v>
      </c>
      <c r="C2973" s="53" t="s">
        <v>2403</v>
      </c>
      <c r="D2973" t="s">
        <v>3115</v>
      </c>
      <c r="E2973" t="s">
        <v>227</v>
      </c>
      <c r="F2973">
        <v>25906</v>
      </c>
    </row>
    <row r="2974" spans="1:6" x14ac:dyDescent="0.25">
      <c r="A2974">
        <v>3162450</v>
      </c>
      <c r="B2974" t="s">
        <v>2402</v>
      </c>
      <c r="C2974" s="53" t="s">
        <v>2403</v>
      </c>
      <c r="D2974" t="s">
        <v>3116</v>
      </c>
      <c r="E2974" t="s">
        <v>235</v>
      </c>
      <c r="F2974">
        <v>12652</v>
      </c>
    </row>
    <row r="2975" spans="1:6" x14ac:dyDescent="0.25">
      <c r="A2975">
        <v>3162500</v>
      </c>
      <c r="B2975" t="s">
        <v>2402</v>
      </c>
      <c r="C2975" s="53" t="s">
        <v>2403</v>
      </c>
      <c r="D2975" t="s">
        <v>3117</v>
      </c>
      <c r="E2975" t="s">
        <v>233</v>
      </c>
      <c r="F2975">
        <v>89378</v>
      </c>
    </row>
    <row r="2976" spans="1:6" x14ac:dyDescent="0.25">
      <c r="A2976">
        <v>3162559</v>
      </c>
      <c r="B2976" t="s">
        <v>2402</v>
      </c>
      <c r="C2976" s="53" t="s">
        <v>2403</v>
      </c>
      <c r="D2976" t="s">
        <v>3118</v>
      </c>
      <c r="E2976" t="s">
        <v>235</v>
      </c>
      <c r="F2976">
        <v>11153</v>
      </c>
    </row>
    <row r="2977" spans="1:6" x14ac:dyDescent="0.25">
      <c r="A2977">
        <v>3162575</v>
      </c>
      <c r="B2977" t="s">
        <v>2402</v>
      </c>
      <c r="C2977" s="53" t="s">
        <v>2403</v>
      </c>
      <c r="D2977" t="s">
        <v>3119</v>
      </c>
      <c r="E2977" t="s">
        <v>231</v>
      </c>
      <c r="F2977">
        <v>5650</v>
      </c>
    </row>
    <row r="2978" spans="1:6" x14ac:dyDescent="0.25">
      <c r="A2978">
        <v>3162609</v>
      </c>
      <c r="B2978" t="s">
        <v>2402</v>
      </c>
      <c r="C2978" s="53" t="s">
        <v>2403</v>
      </c>
      <c r="D2978" t="s">
        <v>3120</v>
      </c>
      <c r="E2978" t="s">
        <v>231</v>
      </c>
      <c r="F2978">
        <v>7888</v>
      </c>
    </row>
    <row r="2979" spans="1:6" x14ac:dyDescent="0.25">
      <c r="A2979">
        <v>3162658</v>
      </c>
      <c r="B2979" t="s">
        <v>2402</v>
      </c>
      <c r="C2979" s="53" t="s">
        <v>2403</v>
      </c>
      <c r="D2979" t="s">
        <v>3121</v>
      </c>
      <c r="E2979" t="s">
        <v>251</v>
      </c>
      <c r="F2979">
        <v>4339</v>
      </c>
    </row>
    <row r="2980" spans="1:6" x14ac:dyDescent="0.25">
      <c r="A2980">
        <v>3162708</v>
      </c>
      <c r="B2980" t="s">
        <v>2402</v>
      </c>
      <c r="C2980" s="53" t="s">
        <v>2403</v>
      </c>
      <c r="D2980" t="s">
        <v>867</v>
      </c>
      <c r="E2980" t="s">
        <v>227</v>
      </c>
      <c r="F2980">
        <v>23526</v>
      </c>
    </row>
    <row r="2981" spans="1:6" x14ac:dyDescent="0.25">
      <c r="A2981">
        <v>3162807</v>
      </c>
      <c r="B2981" t="s">
        <v>2402</v>
      </c>
      <c r="C2981" s="53" t="s">
        <v>2403</v>
      </c>
      <c r="D2981" t="s">
        <v>3122</v>
      </c>
      <c r="E2981" t="s">
        <v>235</v>
      </c>
      <c r="F2981">
        <v>16057</v>
      </c>
    </row>
    <row r="2982" spans="1:6" x14ac:dyDescent="0.25">
      <c r="A2982">
        <v>3162906</v>
      </c>
      <c r="B2982" t="s">
        <v>2402</v>
      </c>
      <c r="C2982" s="53" t="s">
        <v>2403</v>
      </c>
      <c r="D2982" t="s">
        <v>3123</v>
      </c>
      <c r="E2982" t="s">
        <v>227</v>
      </c>
      <c r="F2982">
        <v>26336</v>
      </c>
    </row>
    <row r="2983" spans="1:6" x14ac:dyDescent="0.25">
      <c r="A2983">
        <v>3162922</v>
      </c>
      <c r="B2983" t="s">
        <v>2402</v>
      </c>
      <c r="C2983" s="53" t="s">
        <v>2403</v>
      </c>
      <c r="D2983" t="s">
        <v>3124</v>
      </c>
      <c r="E2983" t="s">
        <v>227</v>
      </c>
      <c r="F2983">
        <v>29162</v>
      </c>
    </row>
    <row r="2984" spans="1:6" x14ac:dyDescent="0.25">
      <c r="A2984">
        <v>3162948</v>
      </c>
      <c r="B2984" t="s">
        <v>2402</v>
      </c>
      <c r="C2984" s="53" t="s">
        <v>2403</v>
      </c>
      <c r="D2984" t="s">
        <v>3125</v>
      </c>
      <c r="E2984" t="s">
        <v>231</v>
      </c>
      <c r="F2984">
        <v>7270</v>
      </c>
    </row>
    <row r="2985" spans="1:6" x14ac:dyDescent="0.25">
      <c r="A2985">
        <v>3162955</v>
      </c>
      <c r="B2985" t="s">
        <v>2402</v>
      </c>
      <c r="C2985" s="53" t="s">
        <v>2403</v>
      </c>
      <c r="D2985" t="s">
        <v>3126</v>
      </c>
      <c r="E2985" t="s">
        <v>227</v>
      </c>
      <c r="F2985">
        <v>22257</v>
      </c>
    </row>
    <row r="2986" spans="1:6" x14ac:dyDescent="0.25">
      <c r="A2986">
        <v>3163003</v>
      </c>
      <c r="B2986" t="s">
        <v>2402</v>
      </c>
      <c r="C2986" s="53" t="s">
        <v>2403</v>
      </c>
      <c r="D2986" t="s">
        <v>3127</v>
      </c>
      <c r="E2986" t="s">
        <v>251</v>
      </c>
      <c r="F2986">
        <v>4274</v>
      </c>
    </row>
    <row r="2987" spans="1:6" x14ac:dyDescent="0.25">
      <c r="A2987">
        <v>3163102</v>
      </c>
      <c r="B2987" t="s">
        <v>2402</v>
      </c>
      <c r="C2987" s="53" t="s">
        <v>2403</v>
      </c>
      <c r="D2987" t="s">
        <v>3128</v>
      </c>
      <c r="E2987" t="s">
        <v>251</v>
      </c>
      <c r="F2987">
        <v>4702</v>
      </c>
    </row>
    <row r="2988" spans="1:6" x14ac:dyDescent="0.25">
      <c r="A2988">
        <v>3163201</v>
      </c>
      <c r="B2988" t="s">
        <v>2402</v>
      </c>
      <c r="C2988" s="53" t="s">
        <v>2403</v>
      </c>
      <c r="D2988" t="s">
        <v>3129</v>
      </c>
      <c r="E2988" t="s">
        <v>251</v>
      </c>
      <c r="F2988">
        <v>4197</v>
      </c>
    </row>
    <row r="2989" spans="1:6" x14ac:dyDescent="0.25">
      <c r="A2989">
        <v>3163300</v>
      </c>
      <c r="B2989" t="s">
        <v>2402</v>
      </c>
      <c r="C2989" s="53" t="s">
        <v>2403</v>
      </c>
      <c r="D2989" t="s">
        <v>1099</v>
      </c>
      <c r="E2989" t="s">
        <v>251</v>
      </c>
      <c r="F2989">
        <v>3944</v>
      </c>
    </row>
    <row r="2990" spans="1:6" x14ac:dyDescent="0.25">
      <c r="A2990">
        <v>3163409</v>
      </c>
      <c r="B2990" t="s">
        <v>2402</v>
      </c>
      <c r="C2990" s="53" t="s">
        <v>2403</v>
      </c>
      <c r="D2990" t="s">
        <v>3130</v>
      </c>
      <c r="E2990" t="s">
        <v>231</v>
      </c>
      <c r="F2990">
        <v>5673</v>
      </c>
    </row>
    <row r="2991" spans="1:6" x14ac:dyDescent="0.25">
      <c r="A2991">
        <v>3163508</v>
      </c>
      <c r="B2991" t="s">
        <v>2402</v>
      </c>
      <c r="C2991" s="53" t="s">
        <v>2403</v>
      </c>
      <c r="D2991" t="s">
        <v>3131</v>
      </c>
      <c r="E2991" t="s">
        <v>231</v>
      </c>
      <c r="F2991">
        <v>6671</v>
      </c>
    </row>
    <row r="2992" spans="1:6" x14ac:dyDescent="0.25">
      <c r="A2992">
        <v>3163607</v>
      </c>
      <c r="B2992" t="s">
        <v>2402</v>
      </c>
      <c r="C2992" s="53" t="s">
        <v>2403</v>
      </c>
      <c r="D2992" t="s">
        <v>3132</v>
      </c>
      <c r="E2992" t="s">
        <v>251</v>
      </c>
      <c r="F2992">
        <v>2755</v>
      </c>
    </row>
    <row r="2993" spans="1:6" x14ac:dyDescent="0.25">
      <c r="A2993">
        <v>3163706</v>
      </c>
      <c r="B2993" t="s">
        <v>2402</v>
      </c>
      <c r="C2993" s="53" t="s">
        <v>2403</v>
      </c>
      <c r="D2993" t="s">
        <v>3133</v>
      </c>
      <c r="E2993" t="s">
        <v>227</v>
      </c>
      <c r="F2993">
        <v>44781</v>
      </c>
    </row>
    <row r="2994" spans="1:6" x14ac:dyDescent="0.25">
      <c r="A2994">
        <v>3163805</v>
      </c>
      <c r="B2994" t="s">
        <v>2402</v>
      </c>
      <c r="C2994" s="53" t="s">
        <v>2403</v>
      </c>
      <c r="D2994" t="s">
        <v>3134</v>
      </c>
      <c r="E2994" t="s">
        <v>231</v>
      </c>
      <c r="F2994">
        <v>7019</v>
      </c>
    </row>
    <row r="2995" spans="1:6" x14ac:dyDescent="0.25">
      <c r="A2995">
        <v>3163904</v>
      </c>
      <c r="B2995" t="s">
        <v>2402</v>
      </c>
      <c r="C2995" s="53" t="s">
        <v>2403</v>
      </c>
      <c r="D2995" t="s">
        <v>3135</v>
      </c>
      <c r="E2995" t="s">
        <v>251</v>
      </c>
      <c r="F2995">
        <v>4979</v>
      </c>
    </row>
    <row r="2996" spans="1:6" x14ac:dyDescent="0.25">
      <c r="A2996">
        <v>3164001</v>
      </c>
      <c r="B2996" t="s">
        <v>2402</v>
      </c>
      <c r="C2996" s="53" t="s">
        <v>2403</v>
      </c>
      <c r="D2996" t="s">
        <v>3136</v>
      </c>
      <c r="E2996" t="s">
        <v>231</v>
      </c>
      <c r="F2996">
        <v>8284</v>
      </c>
    </row>
    <row r="2997" spans="1:6" x14ac:dyDescent="0.25">
      <c r="A2997">
        <v>3164100</v>
      </c>
      <c r="B2997" t="s">
        <v>2402</v>
      </c>
      <c r="C2997" s="53" t="s">
        <v>2403</v>
      </c>
      <c r="D2997" t="s">
        <v>3137</v>
      </c>
      <c r="E2997" t="s">
        <v>231</v>
      </c>
      <c r="F2997">
        <v>5552</v>
      </c>
    </row>
    <row r="2998" spans="1:6" x14ac:dyDescent="0.25">
      <c r="A2998">
        <v>3164209</v>
      </c>
      <c r="B2998" t="s">
        <v>2402</v>
      </c>
      <c r="C2998" s="53" t="s">
        <v>2403</v>
      </c>
      <c r="D2998" t="s">
        <v>3138</v>
      </c>
      <c r="E2998" t="s">
        <v>235</v>
      </c>
      <c r="F2998">
        <v>11553</v>
      </c>
    </row>
    <row r="2999" spans="1:6" x14ac:dyDescent="0.25">
      <c r="A2999">
        <v>3164308</v>
      </c>
      <c r="B2999" t="s">
        <v>2402</v>
      </c>
      <c r="C2999" s="53" t="s">
        <v>2403</v>
      </c>
      <c r="D2999" t="s">
        <v>3139</v>
      </c>
      <c r="E2999" t="s">
        <v>231</v>
      </c>
      <c r="F2999">
        <v>7035</v>
      </c>
    </row>
    <row r="3000" spans="1:6" x14ac:dyDescent="0.25">
      <c r="A3000">
        <v>3164407</v>
      </c>
      <c r="B3000" t="s">
        <v>2402</v>
      </c>
      <c r="C3000" s="53" t="s">
        <v>2403</v>
      </c>
      <c r="D3000" t="s">
        <v>3140</v>
      </c>
      <c r="E3000" t="s">
        <v>231</v>
      </c>
      <c r="F3000">
        <v>5348</v>
      </c>
    </row>
    <row r="3001" spans="1:6" x14ac:dyDescent="0.25">
      <c r="A3001">
        <v>3164431</v>
      </c>
      <c r="B3001" t="s">
        <v>2402</v>
      </c>
      <c r="C3001" s="53" t="s">
        <v>2403</v>
      </c>
      <c r="D3001" t="s">
        <v>3141</v>
      </c>
      <c r="E3001" t="s">
        <v>251</v>
      </c>
      <c r="F3001">
        <v>2973</v>
      </c>
    </row>
    <row r="3002" spans="1:6" x14ac:dyDescent="0.25">
      <c r="A3002">
        <v>3164472</v>
      </c>
      <c r="B3002" t="s">
        <v>2402</v>
      </c>
      <c r="C3002" s="53" t="s">
        <v>2403</v>
      </c>
      <c r="D3002" t="s">
        <v>3142</v>
      </c>
      <c r="E3002" t="s">
        <v>231</v>
      </c>
      <c r="F3002">
        <v>6286</v>
      </c>
    </row>
    <row r="3003" spans="1:6" x14ac:dyDescent="0.25">
      <c r="A3003">
        <v>3164506</v>
      </c>
      <c r="B3003" t="s">
        <v>2402</v>
      </c>
      <c r="C3003" s="53" t="s">
        <v>2403</v>
      </c>
      <c r="D3003" t="s">
        <v>3143</v>
      </c>
      <c r="E3003" t="s">
        <v>235</v>
      </c>
      <c r="F3003">
        <v>10620</v>
      </c>
    </row>
    <row r="3004" spans="1:6" x14ac:dyDescent="0.25">
      <c r="A3004">
        <v>3164605</v>
      </c>
      <c r="B3004" t="s">
        <v>2402</v>
      </c>
      <c r="C3004" s="53" t="s">
        <v>2403</v>
      </c>
      <c r="D3004" t="s">
        <v>3144</v>
      </c>
      <c r="E3004" t="s">
        <v>231</v>
      </c>
      <c r="F3004">
        <v>6430</v>
      </c>
    </row>
    <row r="3005" spans="1:6" x14ac:dyDescent="0.25">
      <c r="A3005">
        <v>3164704</v>
      </c>
      <c r="B3005" t="s">
        <v>2402</v>
      </c>
      <c r="C3005" s="53" t="s">
        <v>2403</v>
      </c>
      <c r="D3005" t="s">
        <v>3145</v>
      </c>
      <c r="E3005" t="s">
        <v>233</v>
      </c>
      <c r="F3005">
        <v>69574</v>
      </c>
    </row>
    <row r="3006" spans="1:6" x14ac:dyDescent="0.25">
      <c r="A3006">
        <v>3164803</v>
      </c>
      <c r="B3006" t="s">
        <v>2402</v>
      </c>
      <c r="C3006" s="53" t="s">
        <v>2403</v>
      </c>
      <c r="D3006" t="s">
        <v>3146</v>
      </c>
      <c r="E3006" t="s">
        <v>251</v>
      </c>
      <c r="F3006">
        <v>1601</v>
      </c>
    </row>
    <row r="3007" spans="1:6" x14ac:dyDescent="0.25">
      <c r="A3007">
        <v>3164902</v>
      </c>
      <c r="B3007" t="s">
        <v>2402</v>
      </c>
      <c r="C3007" s="53" t="s">
        <v>2403</v>
      </c>
      <c r="D3007" t="s">
        <v>3147</v>
      </c>
      <c r="E3007" t="s">
        <v>251</v>
      </c>
      <c r="F3007">
        <v>2228</v>
      </c>
    </row>
    <row r="3008" spans="1:6" x14ac:dyDescent="0.25">
      <c r="A3008">
        <v>3165008</v>
      </c>
      <c r="B3008" t="s">
        <v>2402</v>
      </c>
      <c r="C3008" s="53" t="s">
        <v>2403</v>
      </c>
      <c r="D3008" t="s">
        <v>3148</v>
      </c>
      <c r="E3008" t="s">
        <v>235</v>
      </c>
      <c r="F3008">
        <v>11017</v>
      </c>
    </row>
    <row r="3009" spans="1:6" x14ac:dyDescent="0.25">
      <c r="A3009">
        <v>3165107</v>
      </c>
      <c r="B3009" t="s">
        <v>2402</v>
      </c>
      <c r="C3009" s="53" t="s">
        <v>2403</v>
      </c>
      <c r="D3009" t="s">
        <v>3149</v>
      </c>
      <c r="E3009" t="s">
        <v>231</v>
      </c>
      <c r="F3009">
        <v>7238</v>
      </c>
    </row>
    <row r="3010" spans="1:6" x14ac:dyDescent="0.25">
      <c r="A3010">
        <v>3165206</v>
      </c>
      <c r="B3010" t="s">
        <v>2402</v>
      </c>
      <c r="C3010" s="53" t="s">
        <v>2403</v>
      </c>
      <c r="D3010" t="s">
        <v>3150</v>
      </c>
      <c r="E3010" t="s">
        <v>231</v>
      </c>
      <c r="F3010">
        <v>7037</v>
      </c>
    </row>
    <row r="3011" spans="1:6" x14ac:dyDescent="0.25">
      <c r="A3011">
        <v>3165305</v>
      </c>
      <c r="B3011" t="s">
        <v>2402</v>
      </c>
      <c r="C3011" s="53" t="s">
        <v>2403</v>
      </c>
      <c r="D3011" t="s">
        <v>3151</v>
      </c>
      <c r="E3011" t="s">
        <v>231</v>
      </c>
      <c r="F3011">
        <v>7552</v>
      </c>
    </row>
    <row r="3012" spans="1:6" x14ac:dyDescent="0.25">
      <c r="A3012">
        <v>3165404</v>
      </c>
      <c r="B3012" t="s">
        <v>2402</v>
      </c>
      <c r="C3012" s="53" t="s">
        <v>2403</v>
      </c>
      <c r="D3012" t="s">
        <v>3152</v>
      </c>
      <c r="E3012" t="s">
        <v>231</v>
      </c>
      <c r="F3012">
        <v>6739</v>
      </c>
    </row>
    <row r="3013" spans="1:6" x14ac:dyDescent="0.25">
      <c r="A3013">
        <v>3165503</v>
      </c>
      <c r="B3013" t="s">
        <v>2402</v>
      </c>
      <c r="C3013" s="53" t="s">
        <v>2403</v>
      </c>
      <c r="D3013" t="s">
        <v>3153</v>
      </c>
      <c r="E3013" t="s">
        <v>231</v>
      </c>
      <c r="F3013">
        <v>6083</v>
      </c>
    </row>
    <row r="3014" spans="1:6" x14ac:dyDescent="0.25">
      <c r="A3014">
        <v>3165537</v>
      </c>
      <c r="B3014" t="s">
        <v>2402</v>
      </c>
      <c r="C3014" s="53" t="s">
        <v>2403</v>
      </c>
      <c r="D3014" t="s">
        <v>3154</v>
      </c>
      <c r="E3014" t="s">
        <v>227</v>
      </c>
      <c r="F3014">
        <v>29889</v>
      </c>
    </row>
    <row r="3015" spans="1:6" x14ac:dyDescent="0.25">
      <c r="A3015">
        <v>3165552</v>
      </c>
      <c r="B3015" t="s">
        <v>2402</v>
      </c>
      <c r="C3015" s="53" t="s">
        <v>2403</v>
      </c>
      <c r="D3015" t="s">
        <v>3155</v>
      </c>
      <c r="E3015" t="s">
        <v>235</v>
      </c>
      <c r="F3015">
        <v>11837</v>
      </c>
    </row>
    <row r="3016" spans="1:6" x14ac:dyDescent="0.25">
      <c r="A3016">
        <v>3165560</v>
      </c>
      <c r="B3016" t="s">
        <v>2402</v>
      </c>
      <c r="C3016" s="53" t="s">
        <v>2403</v>
      </c>
      <c r="D3016" t="s">
        <v>3156</v>
      </c>
      <c r="E3016" t="s">
        <v>251</v>
      </c>
      <c r="F3016">
        <v>2814</v>
      </c>
    </row>
    <row r="3017" spans="1:6" x14ac:dyDescent="0.25">
      <c r="A3017">
        <v>3165578</v>
      </c>
      <c r="B3017" t="s">
        <v>2402</v>
      </c>
      <c r="C3017" s="53" t="s">
        <v>2403</v>
      </c>
      <c r="D3017" t="s">
        <v>3157</v>
      </c>
      <c r="E3017" t="s">
        <v>231</v>
      </c>
      <c r="F3017">
        <v>5419</v>
      </c>
    </row>
    <row r="3018" spans="1:6" x14ac:dyDescent="0.25">
      <c r="A3018">
        <v>3165602</v>
      </c>
      <c r="B3018" t="s">
        <v>2402</v>
      </c>
      <c r="C3018" s="53" t="s">
        <v>2403</v>
      </c>
      <c r="D3018" t="s">
        <v>3158</v>
      </c>
      <c r="E3018" t="s">
        <v>251</v>
      </c>
      <c r="F3018">
        <v>2047</v>
      </c>
    </row>
    <row r="3019" spans="1:6" x14ac:dyDescent="0.25">
      <c r="A3019">
        <v>3165701</v>
      </c>
      <c r="B3019" t="s">
        <v>2402</v>
      </c>
      <c r="C3019" s="53" t="s">
        <v>2403</v>
      </c>
      <c r="D3019" t="s">
        <v>3159</v>
      </c>
      <c r="E3019" t="s">
        <v>231</v>
      </c>
      <c r="F3019">
        <v>7700</v>
      </c>
    </row>
    <row r="3020" spans="1:6" x14ac:dyDescent="0.25">
      <c r="A3020">
        <v>3165800</v>
      </c>
      <c r="B3020" t="s">
        <v>2402</v>
      </c>
      <c r="C3020" s="53" t="s">
        <v>2403</v>
      </c>
      <c r="D3020" t="s">
        <v>3160</v>
      </c>
      <c r="E3020" t="s">
        <v>251</v>
      </c>
      <c r="F3020">
        <v>1735</v>
      </c>
    </row>
    <row r="3021" spans="1:6" x14ac:dyDescent="0.25">
      <c r="A3021">
        <v>3165909</v>
      </c>
      <c r="B3021" t="s">
        <v>2402</v>
      </c>
      <c r="C3021" s="53" t="s">
        <v>2403</v>
      </c>
      <c r="D3021" t="s">
        <v>3161</v>
      </c>
      <c r="E3021" t="s">
        <v>251</v>
      </c>
      <c r="F3021">
        <v>4484</v>
      </c>
    </row>
    <row r="3022" spans="1:6" x14ac:dyDescent="0.25">
      <c r="A3022">
        <v>3166006</v>
      </c>
      <c r="B3022" t="s">
        <v>2402</v>
      </c>
      <c r="C3022" s="53" t="s">
        <v>2403</v>
      </c>
      <c r="D3022" t="s">
        <v>3162</v>
      </c>
      <c r="E3022" t="s">
        <v>231</v>
      </c>
      <c r="F3022">
        <v>5879</v>
      </c>
    </row>
    <row r="3023" spans="1:6" x14ac:dyDescent="0.25">
      <c r="A3023">
        <v>3166105</v>
      </c>
      <c r="B3023" t="s">
        <v>2402</v>
      </c>
      <c r="C3023" s="53" t="s">
        <v>2403</v>
      </c>
      <c r="D3023" t="s">
        <v>3163</v>
      </c>
      <c r="E3023" t="s">
        <v>251</v>
      </c>
      <c r="F3023">
        <v>3599</v>
      </c>
    </row>
    <row r="3024" spans="1:6" x14ac:dyDescent="0.25">
      <c r="A3024">
        <v>3166204</v>
      </c>
      <c r="B3024" t="s">
        <v>2402</v>
      </c>
      <c r="C3024" s="53" t="s">
        <v>2403</v>
      </c>
      <c r="D3024" t="s">
        <v>3164</v>
      </c>
      <c r="E3024" t="s">
        <v>235</v>
      </c>
      <c r="F3024">
        <v>10585</v>
      </c>
    </row>
    <row r="3025" spans="1:6" x14ac:dyDescent="0.25">
      <c r="A3025">
        <v>3166303</v>
      </c>
      <c r="B3025" t="s">
        <v>2402</v>
      </c>
      <c r="C3025" s="53" t="s">
        <v>2403</v>
      </c>
      <c r="D3025" t="s">
        <v>3165</v>
      </c>
      <c r="E3025" t="s">
        <v>231</v>
      </c>
      <c r="F3025">
        <v>7406</v>
      </c>
    </row>
    <row r="3026" spans="1:6" x14ac:dyDescent="0.25">
      <c r="A3026">
        <v>3166402</v>
      </c>
      <c r="B3026" t="s">
        <v>2402</v>
      </c>
      <c r="C3026" s="53" t="s">
        <v>2403</v>
      </c>
      <c r="D3026" t="s">
        <v>3166</v>
      </c>
      <c r="E3026" t="s">
        <v>251</v>
      </c>
      <c r="F3026">
        <v>1865</v>
      </c>
    </row>
    <row r="3027" spans="1:6" x14ac:dyDescent="0.25">
      <c r="A3027">
        <v>3166501</v>
      </c>
      <c r="B3027" t="s">
        <v>2402</v>
      </c>
      <c r="C3027" s="53" t="s">
        <v>2403</v>
      </c>
      <c r="D3027" t="s">
        <v>3167</v>
      </c>
      <c r="E3027" t="s">
        <v>251</v>
      </c>
      <c r="F3027">
        <v>4363</v>
      </c>
    </row>
    <row r="3028" spans="1:6" x14ac:dyDescent="0.25">
      <c r="A3028">
        <v>3166600</v>
      </c>
      <c r="B3028" t="s">
        <v>2402</v>
      </c>
      <c r="C3028" s="53" t="s">
        <v>2403</v>
      </c>
      <c r="D3028" t="s">
        <v>3168</v>
      </c>
      <c r="E3028" t="s">
        <v>251</v>
      </c>
      <c r="F3028">
        <v>818</v>
      </c>
    </row>
    <row r="3029" spans="1:6" x14ac:dyDescent="0.25">
      <c r="A3029">
        <v>3166709</v>
      </c>
      <c r="B3029" t="s">
        <v>2402</v>
      </c>
      <c r="C3029" s="53" t="s">
        <v>2403</v>
      </c>
      <c r="D3029" t="s">
        <v>3169</v>
      </c>
      <c r="E3029" t="s">
        <v>231</v>
      </c>
      <c r="F3029">
        <v>8767</v>
      </c>
    </row>
    <row r="3030" spans="1:6" x14ac:dyDescent="0.25">
      <c r="A3030">
        <v>3166808</v>
      </c>
      <c r="B3030" t="s">
        <v>2402</v>
      </c>
      <c r="C3030" s="53" t="s">
        <v>2403</v>
      </c>
      <c r="D3030" t="s">
        <v>3170</v>
      </c>
      <c r="E3030" t="s">
        <v>235</v>
      </c>
      <c r="F3030">
        <v>11325</v>
      </c>
    </row>
    <row r="3031" spans="1:6" x14ac:dyDescent="0.25">
      <c r="A3031">
        <v>3166907</v>
      </c>
      <c r="B3031" t="s">
        <v>2402</v>
      </c>
      <c r="C3031" s="53" t="s">
        <v>2403</v>
      </c>
      <c r="D3031" t="s">
        <v>3171</v>
      </c>
      <c r="E3031" t="s">
        <v>231</v>
      </c>
      <c r="F3031">
        <v>7796</v>
      </c>
    </row>
    <row r="3032" spans="1:6" x14ac:dyDescent="0.25">
      <c r="A3032">
        <v>3166956</v>
      </c>
      <c r="B3032" t="s">
        <v>2402</v>
      </c>
      <c r="C3032" s="53" t="s">
        <v>2403</v>
      </c>
      <c r="D3032" t="s">
        <v>3172</v>
      </c>
      <c r="E3032" t="s">
        <v>251</v>
      </c>
      <c r="F3032">
        <v>4712</v>
      </c>
    </row>
    <row r="3033" spans="1:6" x14ac:dyDescent="0.25">
      <c r="A3033">
        <v>3167004</v>
      </c>
      <c r="B3033" t="s">
        <v>2402</v>
      </c>
      <c r="C3033" s="53" t="s">
        <v>2403</v>
      </c>
      <c r="D3033" t="s">
        <v>3173</v>
      </c>
      <c r="E3033" t="s">
        <v>251</v>
      </c>
      <c r="F3033">
        <v>2030</v>
      </c>
    </row>
    <row r="3034" spans="1:6" x14ac:dyDescent="0.25">
      <c r="A3034">
        <v>3167103</v>
      </c>
      <c r="B3034" t="s">
        <v>2402</v>
      </c>
      <c r="C3034" s="53" t="s">
        <v>2403</v>
      </c>
      <c r="D3034" t="s">
        <v>3174</v>
      </c>
      <c r="E3034" t="s">
        <v>227</v>
      </c>
      <c r="F3034">
        <v>21427</v>
      </c>
    </row>
    <row r="3035" spans="1:6" x14ac:dyDescent="0.25">
      <c r="A3035">
        <v>3167202</v>
      </c>
      <c r="B3035" t="s">
        <v>2402</v>
      </c>
      <c r="C3035" s="53" t="s">
        <v>2403</v>
      </c>
      <c r="D3035" t="s">
        <v>3175</v>
      </c>
      <c r="E3035" t="s">
        <v>229</v>
      </c>
      <c r="F3035">
        <v>232107</v>
      </c>
    </row>
    <row r="3036" spans="1:6" x14ac:dyDescent="0.25">
      <c r="A3036">
        <v>3167301</v>
      </c>
      <c r="B3036" t="s">
        <v>2402</v>
      </c>
      <c r="C3036" s="53" t="s">
        <v>2403</v>
      </c>
      <c r="D3036" t="s">
        <v>3176</v>
      </c>
      <c r="E3036" t="s">
        <v>251</v>
      </c>
      <c r="F3036">
        <v>2282</v>
      </c>
    </row>
    <row r="3037" spans="1:6" x14ac:dyDescent="0.25">
      <c r="A3037">
        <v>3167400</v>
      </c>
      <c r="B3037" t="s">
        <v>2402</v>
      </c>
      <c r="C3037" s="53" t="s">
        <v>2403</v>
      </c>
      <c r="D3037" t="s">
        <v>3177</v>
      </c>
      <c r="E3037" t="s">
        <v>231</v>
      </c>
      <c r="F3037">
        <v>6283</v>
      </c>
    </row>
    <row r="3038" spans="1:6" x14ac:dyDescent="0.25">
      <c r="A3038">
        <v>3167509</v>
      </c>
      <c r="B3038" t="s">
        <v>2402</v>
      </c>
      <c r="C3038" s="53" t="s">
        <v>2403</v>
      </c>
      <c r="D3038" t="s">
        <v>3178</v>
      </c>
      <c r="E3038" t="s">
        <v>251</v>
      </c>
      <c r="F3038">
        <v>2640</v>
      </c>
    </row>
    <row r="3039" spans="1:6" x14ac:dyDescent="0.25">
      <c r="A3039">
        <v>3167608</v>
      </c>
      <c r="B3039" t="s">
        <v>2402</v>
      </c>
      <c r="C3039" s="53" t="s">
        <v>2403</v>
      </c>
      <c r="D3039" t="s">
        <v>3179</v>
      </c>
      <c r="E3039" t="s">
        <v>235</v>
      </c>
      <c r="F3039">
        <v>19421</v>
      </c>
    </row>
    <row r="3040" spans="1:6" x14ac:dyDescent="0.25">
      <c r="A3040">
        <v>3167707</v>
      </c>
      <c r="B3040" t="s">
        <v>2402</v>
      </c>
      <c r="C3040" s="53" t="s">
        <v>2403</v>
      </c>
      <c r="D3040" t="s">
        <v>3180</v>
      </c>
      <c r="E3040" t="s">
        <v>231</v>
      </c>
      <c r="F3040">
        <v>5842</v>
      </c>
    </row>
    <row r="3041" spans="1:6" x14ac:dyDescent="0.25">
      <c r="A3041">
        <v>3167806</v>
      </c>
      <c r="B3041" t="s">
        <v>2402</v>
      </c>
      <c r="C3041" s="53" t="s">
        <v>2403</v>
      </c>
      <c r="D3041" t="s">
        <v>3181</v>
      </c>
      <c r="E3041" t="s">
        <v>231</v>
      </c>
      <c r="F3041">
        <v>6055</v>
      </c>
    </row>
    <row r="3042" spans="1:6" x14ac:dyDescent="0.25">
      <c r="A3042">
        <v>3167905</v>
      </c>
      <c r="B3042" t="s">
        <v>2402</v>
      </c>
      <c r="C3042" s="53" t="s">
        <v>2403</v>
      </c>
      <c r="D3042" t="s">
        <v>3182</v>
      </c>
      <c r="E3042" t="s">
        <v>251</v>
      </c>
      <c r="F3042">
        <v>4021</v>
      </c>
    </row>
    <row r="3043" spans="1:6" x14ac:dyDescent="0.25">
      <c r="A3043">
        <v>3168002</v>
      </c>
      <c r="B3043" t="s">
        <v>2402</v>
      </c>
      <c r="C3043" s="53" t="s">
        <v>2403</v>
      </c>
      <c r="D3043" t="s">
        <v>3183</v>
      </c>
      <c r="E3043" t="s">
        <v>227</v>
      </c>
      <c r="F3043">
        <v>33315</v>
      </c>
    </row>
    <row r="3044" spans="1:6" x14ac:dyDescent="0.25">
      <c r="A3044">
        <v>3168051</v>
      </c>
      <c r="B3044" t="s">
        <v>2402</v>
      </c>
      <c r="C3044" s="53" t="s">
        <v>2403</v>
      </c>
      <c r="D3044" t="s">
        <v>3184</v>
      </c>
      <c r="E3044" t="s">
        <v>251</v>
      </c>
      <c r="F3044">
        <v>3203</v>
      </c>
    </row>
    <row r="3045" spans="1:6" x14ac:dyDescent="0.25">
      <c r="A3045">
        <v>3168101</v>
      </c>
      <c r="B3045" t="s">
        <v>2402</v>
      </c>
      <c r="C3045" s="53" t="s">
        <v>2403</v>
      </c>
      <c r="D3045" t="s">
        <v>3185</v>
      </c>
      <c r="E3045" t="s">
        <v>251</v>
      </c>
      <c r="F3045">
        <v>4542</v>
      </c>
    </row>
    <row r="3046" spans="1:6" x14ac:dyDescent="0.25">
      <c r="A3046">
        <v>3168200</v>
      </c>
      <c r="B3046" t="s">
        <v>2402</v>
      </c>
      <c r="C3046" s="53" t="s">
        <v>2403</v>
      </c>
      <c r="D3046" t="s">
        <v>3186</v>
      </c>
      <c r="E3046" t="s">
        <v>251</v>
      </c>
      <c r="F3046">
        <v>1922</v>
      </c>
    </row>
    <row r="3047" spans="1:6" x14ac:dyDescent="0.25">
      <c r="A3047">
        <v>3168309</v>
      </c>
      <c r="B3047" t="s">
        <v>2402</v>
      </c>
      <c r="C3047" s="53" t="s">
        <v>2403</v>
      </c>
      <c r="D3047" t="s">
        <v>3187</v>
      </c>
      <c r="E3047" t="s">
        <v>251</v>
      </c>
      <c r="F3047">
        <v>4030</v>
      </c>
    </row>
    <row r="3048" spans="1:6" x14ac:dyDescent="0.25">
      <c r="A3048">
        <v>3168408</v>
      </c>
      <c r="B3048" t="s">
        <v>2402</v>
      </c>
      <c r="C3048" s="53" t="s">
        <v>2403</v>
      </c>
      <c r="D3048" t="s">
        <v>3188</v>
      </c>
      <c r="E3048" t="s">
        <v>235</v>
      </c>
      <c r="F3048">
        <v>14672</v>
      </c>
    </row>
    <row r="3049" spans="1:6" x14ac:dyDescent="0.25">
      <c r="A3049">
        <v>3168507</v>
      </c>
      <c r="B3049" t="s">
        <v>2402</v>
      </c>
      <c r="C3049" s="53" t="s">
        <v>2403</v>
      </c>
      <c r="D3049" t="s">
        <v>3189</v>
      </c>
      <c r="E3049" t="s">
        <v>235</v>
      </c>
      <c r="F3049">
        <v>11793</v>
      </c>
    </row>
    <row r="3050" spans="1:6" x14ac:dyDescent="0.25">
      <c r="A3050">
        <v>3168606</v>
      </c>
      <c r="B3050" t="s">
        <v>2402</v>
      </c>
      <c r="C3050" s="53" t="s">
        <v>2403</v>
      </c>
      <c r="D3050" t="s">
        <v>3190</v>
      </c>
      <c r="E3050" t="s">
        <v>229</v>
      </c>
      <c r="F3050">
        <v>141046</v>
      </c>
    </row>
    <row r="3051" spans="1:6" x14ac:dyDescent="0.25">
      <c r="A3051">
        <v>3168705</v>
      </c>
      <c r="B3051" t="s">
        <v>2402</v>
      </c>
      <c r="C3051" s="53" t="s">
        <v>2403</v>
      </c>
      <c r="D3051" t="s">
        <v>3191</v>
      </c>
      <c r="E3051" t="s">
        <v>233</v>
      </c>
      <c r="F3051">
        <v>87542</v>
      </c>
    </row>
    <row r="3052" spans="1:6" x14ac:dyDescent="0.25">
      <c r="A3052">
        <v>3168804</v>
      </c>
      <c r="B3052" t="s">
        <v>2402</v>
      </c>
      <c r="C3052" s="53" t="s">
        <v>2403</v>
      </c>
      <c r="D3052" t="s">
        <v>3192</v>
      </c>
      <c r="E3052" t="s">
        <v>231</v>
      </c>
      <c r="F3052">
        <v>7640</v>
      </c>
    </row>
    <row r="3053" spans="1:6" x14ac:dyDescent="0.25">
      <c r="A3053">
        <v>3168903</v>
      </c>
      <c r="B3053" t="s">
        <v>2402</v>
      </c>
      <c r="C3053" s="53" t="s">
        <v>2403</v>
      </c>
      <c r="D3053" t="s">
        <v>3193</v>
      </c>
      <c r="E3053" t="s">
        <v>231</v>
      </c>
      <c r="F3053">
        <v>6871</v>
      </c>
    </row>
    <row r="3054" spans="1:6" x14ac:dyDescent="0.25">
      <c r="A3054">
        <v>3169000</v>
      </c>
      <c r="B3054" t="s">
        <v>2402</v>
      </c>
      <c r="C3054" s="53" t="s">
        <v>2403</v>
      </c>
      <c r="D3054" t="s">
        <v>3194</v>
      </c>
      <c r="E3054" t="s">
        <v>235</v>
      </c>
      <c r="F3054">
        <v>16637</v>
      </c>
    </row>
    <row r="3055" spans="1:6" x14ac:dyDescent="0.25">
      <c r="A3055">
        <v>3169059</v>
      </c>
      <c r="B3055" t="s">
        <v>2402</v>
      </c>
      <c r="C3055" s="53" t="s">
        <v>2403</v>
      </c>
      <c r="D3055" t="s">
        <v>3195</v>
      </c>
      <c r="E3055" t="s">
        <v>251</v>
      </c>
      <c r="F3055">
        <v>4124</v>
      </c>
    </row>
    <row r="3056" spans="1:6" x14ac:dyDescent="0.25">
      <c r="A3056">
        <v>3169109</v>
      </c>
      <c r="B3056" t="s">
        <v>2402</v>
      </c>
      <c r="C3056" s="53" t="s">
        <v>2403</v>
      </c>
      <c r="D3056" t="s">
        <v>3196</v>
      </c>
      <c r="E3056" t="s">
        <v>231</v>
      </c>
      <c r="F3056">
        <v>6153</v>
      </c>
    </row>
    <row r="3057" spans="1:6" x14ac:dyDescent="0.25">
      <c r="A3057">
        <v>3169208</v>
      </c>
      <c r="B3057" t="s">
        <v>2402</v>
      </c>
      <c r="C3057" s="53" t="s">
        <v>2403</v>
      </c>
      <c r="D3057" t="s">
        <v>3197</v>
      </c>
      <c r="E3057" t="s">
        <v>231</v>
      </c>
      <c r="F3057">
        <v>9033</v>
      </c>
    </row>
    <row r="3058" spans="1:6" x14ac:dyDescent="0.25">
      <c r="A3058">
        <v>3169307</v>
      </c>
      <c r="B3058" t="s">
        <v>2402</v>
      </c>
      <c r="C3058" s="53" t="s">
        <v>2403</v>
      </c>
      <c r="D3058" t="s">
        <v>3198</v>
      </c>
      <c r="E3058" t="s">
        <v>233</v>
      </c>
      <c r="F3058">
        <v>77921</v>
      </c>
    </row>
    <row r="3059" spans="1:6" x14ac:dyDescent="0.25">
      <c r="A3059">
        <v>3169356</v>
      </c>
      <c r="B3059" t="s">
        <v>2402</v>
      </c>
      <c r="C3059" s="53" t="s">
        <v>2403</v>
      </c>
      <c r="D3059" t="s">
        <v>3199</v>
      </c>
      <c r="E3059" t="s">
        <v>227</v>
      </c>
      <c r="F3059">
        <v>31028</v>
      </c>
    </row>
    <row r="3060" spans="1:6" x14ac:dyDescent="0.25">
      <c r="A3060">
        <v>3169406</v>
      </c>
      <c r="B3060" t="s">
        <v>2402</v>
      </c>
      <c r="C3060" s="53" t="s">
        <v>2403</v>
      </c>
      <c r="D3060" t="s">
        <v>3200</v>
      </c>
      <c r="E3060" t="s">
        <v>233</v>
      </c>
      <c r="F3060">
        <v>56649</v>
      </c>
    </row>
    <row r="3061" spans="1:6" x14ac:dyDescent="0.25">
      <c r="A3061">
        <v>3169505</v>
      </c>
      <c r="B3061" t="s">
        <v>2402</v>
      </c>
      <c r="C3061" s="53" t="s">
        <v>2403</v>
      </c>
      <c r="D3061" t="s">
        <v>3201</v>
      </c>
      <c r="E3061" t="s">
        <v>231</v>
      </c>
      <c r="F3061">
        <v>6669</v>
      </c>
    </row>
    <row r="3062" spans="1:6" x14ac:dyDescent="0.25">
      <c r="A3062">
        <v>3169604</v>
      </c>
      <c r="B3062" t="s">
        <v>2402</v>
      </c>
      <c r="C3062" s="53" t="s">
        <v>2403</v>
      </c>
      <c r="D3062" t="s">
        <v>3202</v>
      </c>
      <c r="E3062" t="s">
        <v>227</v>
      </c>
      <c r="F3062">
        <v>25363</v>
      </c>
    </row>
    <row r="3063" spans="1:6" x14ac:dyDescent="0.25">
      <c r="A3063">
        <v>3169703</v>
      </c>
      <c r="B3063" t="s">
        <v>2402</v>
      </c>
      <c r="C3063" s="53" t="s">
        <v>2403</v>
      </c>
      <c r="D3063" t="s">
        <v>3203</v>
      </c>
      <c r="E3063" t="s">
        <v>235</v>
      </c>
      <c r="F3063">
        <v>19454</v>
      </c>
    </row>
    <row r="3064" spans="1:6" x14ac:dyDescent="0.25">
      <c r="A3064">
        <v>3169802</v>
      </c>
      <c r="B3064" t="s">
        <v>2402</v>
      </c>
      <c r="C3064" s="53" t="s">
        <v>2403</v>
      </c>
      <c r="D3064" t="s">
        <v>3204</v>
      </c>
      <c r="E3064" t="s">
        <v>251</v>
      </c>
      <c r="F3064">
        <v>4964</v>
      </c>
    </row>
    <row r="3065" spans="1:6" x14ac:dyDescent="0.25">
      <c r="A3065">
        <v>3169901</v>
      </c>
      <c r="B3065" t="s">
        <v>2402</v>
      </c>
      <c r="C3065" s="53" t="s">
        <v>2403</v>
      </c>
      <c r="D3065" t="s">
        <v>3205</v>
      </c>
      <c r="E3065" t="s">
        <v>229</v>
      </c>
      <c r="F3065">
        <v>111012</v>
      </c>
    </row>
    <row r="3066" spans="1:6" x14ac:dyDescent="0.25">
      <c r="A3066">
        <v>3170008</v>
      </c>
      <c r="B3066" t="s">
        <v>2402</v>
      </c>
      <c r="C3066" s="53" t="s">
        <v>2403</v>
      </c>
      <c r="D3066" t="s">
        <v>3206</v>
      </c>
      <c r="E3066" t="s">
        <v>235</v>
      </c>
      <c r="F3066">
        <v>12397</v>
      </c>
    </row>
    <row r="3067" spans="1:6" x14ac:dyDescent="0.25">
      <c r="A3067">
        <v>3170057</v>
      </c>
      <c r="B3067" t="s">
        <v>2402</v>
      </c>
      <c r="C3067" s="53" t="s">
        <v>2403</v>
      </c>
      <c r="D3067" t="s">
        <v>3207</v>
      </c>
      <c r="E3067" t="s">
        <v>235</v>
      </c>
      <c r="F3067">
        <v>12558</v>
      </c>
    </row>
    <row r="3068" spans="1:6" x14ac:dyDescent="0.25">
      <c r="A3068">
        <v>3170107</v>
      </c>
      <c r="B3068" t="s">
        <v>2402</v>
      </c>
      <c r="C3068" s="53" t="s">
        <v>2403</v>
      </c>
      <c r="D3068" t="s">
        <v>3208</v>
      </c>
      <c r="E3068" t="s">
        <v>229</v>
      </c>
      <c r="F3068">
        <v>322126</v>
      </c>
    </row>
    <row r="3069" spans="1:6" x14ac:dyDescent="0.25">
      <c r="A3069">
        <v>3170206</v>
      </c>
      <c r="B3069" t="s">
        <v>2402</v>
      </c>
      <c r="C3069" s="53" t="s">
        <v>2403</v>
      </c>
      <c r="D3069" t="s">
        <v>3209</v>
      </c>
      <c r="E3069" t="s">
        <v>248</v>
      </c>
      <c r="F3069">
        <v>662362</v>
      </c>
    </row>
    <row r="3070" spans="1:6" x14ac:dyDescent="0.25">
      <c r="A3070">
        <v>3170305</v>
      </c>
      <c r="B3070" t="s">
        <v>2402</v>
      </c>
      <c r="C3070" s="53" t="s">
        <v>2403</v>
      </c>
      <c r="D3070" t="s">
        <v>3210</v>
      </c>
      <c r="E3070" t="s">
        <v>251</v>
      </c>
      <c r="F3070">
        <v>2727</v>
      </c>
    </row>
    <row r="3071" spans="1:6" x14ac:dyDescent="0.25">
      <c r="A3071">
        <v>3170404</v>
      </c>
      <c r="B3071" t="s">
        <v>2402</v>
      </c>
      <c r="C3071" s="53" t="s">
        <v>2403</v>
      </c>
      <c r="D3071" t="s">
        <v>3211</v>
      </c>
      <c r="E3071" t="s">
        <v>233</v>
      </c>
      <c r="F3071">
        <v>82887</v>
      </c>
    </row>
    <row r="3072" spans="1:6" x14ac:dyDescent="0.25">
      <c r="A3072">
        <v>3170438</v>
      </c>
      <c r="B3072" t="s">
        <v>2402</v>
      </c>
      <c r="C3072" s="53" t="s">
        <v>2403</v>
      </c>
      <c r="D3072" t="s">
        <v>3212</v>
      </c>
      <c r="E3072" t="s">
        <v>251</v>
      </c>
      <c r="F3072">
        <v>4474</v>
      </c>
    </row>
    <row r="3073" spans="1:6" x14ac:dyDescent="0.25">
      <c r="A3073">
        <v>3170479</v>
      </c>
      <c r="B3073" t="s">
        <v>2402</v>
      </c>
      <c r="C3073" s="53" t="s">
        <v>2403</v>
      </c>
      <c r="D3073" t="s">
        <v>3213</v>
      </c>
      <c r="E3073" t="s">
        <v>251</v>
      </c>
      <c r="F3073">
        <v>3336</v>
      </c>
    </row>
    <row r="3074" spans="1:6" x14ac:dyDescent="0.25">
      <c r="A3074">
        <v>3170503</v>
      </c>
      <c r="B3074" t="s">
        <v>2402</v>
      </c>
      <c r="C3074" s="53" t="s">
        <v>2403</v>
      </c>
      <c r="D3074" t="s">
        <v>3214</v>
      </c>
      <c r="E3074" t="s">
        <v>235</v>
      </c>
      <c r="F3074">
        <v>10585</v>
      </c>
    </row>
    <row r="3075" spans="1:6" x14ac:dyDescent="0.25">
      <c r="A3075">
        <v>3170529</v>
      </c>
      <c r="B3075" t="s">
        <v>2402</v>
      </c>
      <c r="C3075" s="53" t="s">
        <v>2403</v>
      </c>
      <c r="D3075" t="s">
        <v>3215</v>
      </c>
      <c r="E3075" t="s">
        <v>235</v>
      </c>
      <c r="F3075">
        <v>15556</v>
      </c>
    </row>
    <row r="3076" spans="1:6" x14ac:dyDescent="0.25">
      <c r="A3076">
        <v>3170578</v>
      </c>
      <c r="B3076" t="s">
        <v>2402</v>
      </c>
      <c r="C3076" s="53" t="s">
        <v>2403</v>
      </c>
      <c r="D3076" t="s">
        <v>3216</v>
      </c>
      <c r="E3076" t="s">
        <v>231</v>
      </c>
      <c r="F3076">
        <v>6634</v>
      </c>
    </row>
    <row r="3077" spans="1:6" x14ac:dyDescent="0.25">
      <c r="A3077">
        <v>3170602</v>
      </c>
      <c r="B3077" t="s">
        <v>2402</v>
      </c>
      <c r="C3077" s="53" t="s">
        <v>2403</v>
      </c>
      <c r="D3077" t="s">
        <v>3217</v>
      </c>
      <c r="E3077" t="s">
        <v>251</v>
      </c>
      <c r="F3077">
        <v>2213</v>
      </c>
    </row>
    <row r="3078" spans="1:6" x14ac:dyDescent="0.25">
      <c r="A3078">
        <v>3170651</v>
      </c>
      <c r="B3078" t="s">
        <v>2402</v>
      </c>
      <c r="C3078" s="53" t="s">
        <v>2403</v>
      </c>
      <c r="D3078" t="s">
        <v>3218</v>
      </c>
      <c r="E3078" t="s">
        <v>251</v>
      </c>
      <c r="F3078">
        <v>4989</v>
      </c>
    </row>
    <row r="3079" spans="1:6" x14ac:dyDescent="0.25">
      <c r="A3079">
        <v>3170701</v>
      </c>
      <c r="B3079" t="s">
        <v>2402</v>
      </c>
      <c r="C3079" s="53" t="s">
        <v>2403</v>
      </c>
      <c r="D3079" t="s">
        <v>3219</v>
      </c>
      <c r="E3079" t="s">
        <v>229</v>
      </c>
      <c r="F3079">
        <v>132353</v>
      </c>
    </row>
    <row r="3080" spans="1:6" x14ac:dyDescent="0.25">
      <c r="A3080">
        <v>3170750</v>
      </c>
      <c r="B3080" t="s">
        <v>2402</v>
      </c>
      <c r="C3080" s="53" t="s">
        <v>2403</v>
      </c>
      <c r="D3080" t="s">
        <v>3220</v>
      </c>
      <c r="E3080" t="s">
        <v>231</v>
      </c>
      <c r="F3080">
        <v>6762</v>
      </c>
    </row>
    <row r="3081" spans="1:6" x14ac:dyDescent="0.25">
      <c r="A3081">
        <v>3170800</v>
      </c>
      <c r="B3081" t="s">
        <v>2402</v>
      </c>
      <c r="C3081" s="53" t="s">
        <v>2403</v>
      </c>
      <c r="D3081" t="s">
        <v>3221</v>
      </c>
      <c r="E3081" t="s">
        <v>227</v>
      </c>
      <c r="F3081">
        <v>38534</v>
      </c>
    </row>
    <row r="3082" spans="1:6" x14ac:dyDescent="0.25">
      <c r="A3082">
        <v>3170909</v>
      </c>
      <c r="B3082" t="s">
        <v>2402</v>
      </c>
      <c r="C3082" s="53" t="s">
        <v>2403</v>
      </c>
      <c r="D3082" t="s">
        <v>3222</v>
      </c>
      <c r="E3082" t="s">
        <v>235</v>
      </c>
      <c r="F3082">
        <v>19702</v>
      </c>
    </row>
    <row r="3083" spans="1:6" x14ac:dyDescent="0.25">
      <c r="A3083">
        <v>3171006</v>
      </c>
      <c r="B3083" t="s">
        <v>2402</v>
      </c>
      <c r="C3083" s="53" t="s">
        <v>2403</v>
      </c>
      <c r="D3083" t="s">
        <v>3223</v>
      </c>
      <c r="E3083" t="s">
        <v>227</v>
      </c>
      <c r="F3083">
        <v>20652</v>
      </c>
    </row>
    <row r="3084" spans="1:6" x14ac:dyDescent="0.25">
      <c r="A3084">
        <v>3171030</v>
      </c>
      <c r="B3084" t="s">
        <v>2402</v>
      </c>
      <c r="C3084" s="53" t="s">
        <v>2403</v>
      </c>
      <c r="D3084" t="s">
        <v>3224</v>
      </c>
      <c r="E3084" t="s">
        <v>231</v>
      </c>
      <c r="F3084">
        <v>9056</v>
      </c>
    </row>
    <row r="3085" spans="1:6" x14ac:dyDescent="0.25">
      <c r="A3085">
        <v>3171071</v>
      </c>
      <c r="B3085" t="s">
        <v>2402</v>
      </c>
      <c r="C3085" s="53" t="s">
        <v>2403</v>
      </c>
      <c r="D3085" t="s">
        <v>3225</v>
      </c>
      <c r="E3085" t="s">
        <v>231</v>
      </c>
      <c r="F3085">
        <v>5773</v>
      </c>
    </row>
    <row r="3086" spans="1:6" x14ac:dyDescent="0.25">
      <c r="A3086">
        <v>3171105</v>
      </c>
      <c r="B3086" t="s">
        <v>2402</v>
      </c>
      <c r="C3086" s="53" t="s">
        <v>2403</v>
      </c>
      <c r="D3086" t="s">
        <v>3226</v>
      </c>
      <c r="E3086" t="s">
        <v>251</v>
      </c>
      <c r="F3086">
        <v>3826</v>
      </c>
    </row>
    <row r="3087" spans="1:6" x14ac:dyDescent="0.25">
      <c r="A3087">
        <v>3171154</v>
      </c>
      <c r="B3087" t="s">
        <v>2402</v>
      </c>
      <c r="C3087" s="53" t="s">
        <v>2403</v>
      </c>
      <c r="D3087" t="s">
        <v>3227</v>
      </c>
      <c r="E3087" t="s">
        <v>251</v>
      </c>
      <c r="F3087">
        <v>4883</v>
      </c>
    </row>
    <row r="3088" spans="1:6" x14ac:dyDescent="0.25">
      <c r="A3088">
        <v>3171204</v>
      </c>
      <c r="B3088" t="s">
        <v>2402</v>
      </c>
      <c r="C3088" s="53" t="s">
        <v>2403</v>
      </c>
      <c r="D3088" t="s">
        <v>3228</v>
      </c>
      <c r="E3088" t="s">
        <v>229</v>
      </c>
      <c r="F3088">
        <v>118557</v>
      </c>
    </row>
    <row r="3089" spans="1:6" x14ac:dyDescent="0.25">
      <c r="A3089">
        <v>3171303</v>
      </c>
      <c r="B3089" t="s">
        <v>2402</v>
      </c>
      <c r="C3089" s="53" t="s">
        <v>2403</v>
      </c>
      <c r="D3089" t="s">
        <v>1469</v>
      </c>
      <c r="E3089" t="s">
        <v>233</v>
      </c>
      <c r="F3089">
        <v>77318</v>
      </c>
    </row>
    <row r="3090" spans="1:6" x14ac:dyDescent="0.25">
      <c r="A3090">
        <v>3171402</v>
      </c>
      <c r="B3090" t="s">
        <v>2402</v>
      </c>
      <c r="C3090" s="53" t="s">
        <v>2403</v>
      </c>
      <c r="D3090" t="s">
        <v>3229</v>
      </c>
      <c r="E3090" t="s">
        <v>251</v>
      </c>
      <c r="F3090">
        <v>3765</v>
      </c>
    </row>
    <row r="3091" spans="1:6" x14ac:dyDescent="0.25">
      <c r="A3091">
        <v>3171501</v>
      </c>
      <c r="B3091" t="s">
        <v>2402</v>
      </c>
      <c r="C3091" s="53" t="s">
        <v>2403</v>
      </c>
      <c r="D3091" t="s">
        <v>3230</v>
      </c>
      <c r="E3091" t="s">
        <v>251</v>
      </c>
      <c r="F3091">
        <v>3373</v>
      </c>
    </row>
    <row r="3092" spans="1:6" x14ac:dyDescent="0.25">
      <c r="A3092">
        <v>3171600</v>
      </c>
      <c r="B3092" t="s">
        <v>2402</v>
      </c>
      <c r="C3092" s="53" t="s">
        <v>2403</v>
      </c>
      <c r="D3092" t="s">
        <v>3231</v>
      </c>
      <c r="E3092" t="s">
        <v>235</v>
      </c>
      <c r="F3092">
        <v>14030</v>
      </c>
    </row>
    <row r="3093" spans="1:6" x14ac:dyDescent="0.25">
      <c r="A3093">
        <v>3171709</v>
      </c>
      <c r="B3093" t="s">
        <v>2402</v>
      </c>
      <c r="C3093" s="53" t="s">
        <v>2403</v>
      </c>
      <c r="D3093" t="s">
        <v>3232</v>
      </c>
      <c r="E3093" t="s">
        <v>231</v>
      </c>
      <c r="F3093">
        <v>8867</v>
      </c>
    </row>
    <row r="3094" spans="1:6" x14ac:dyDescent="0.25">
      <c r="A3094">
        <v>3171808</v>
      </c>
      <c r="B3094" t="s">
        <v>2402</v>
      </c>
      <c r="C3094" s="53" t="s">
        <v>2403</v>
      </c>
      <c r="D3094" t="s">
        <v>3233</v>
      </c>
      <c r="E3094" t="s">
        <v>235</v>
      </c>
      <c r="F3094">
        <v>10810</v>
      </c>
    </row>
    <row r="3095" spans="1:6" x14ac:dyDescent="0.25">
      <c r="A3095">
        <v>3171907</v>
      </c>
      <c r="B3095" t="s">
        <v>2402</v>
      </c>
      <c r="C3095" s="53" t="s">
        <v>2403</v>
      </c>
      <c r="D3095" t="s">
        <v>3234</v>
      </c>
      <c r="E3095" t="s">
        <v>231</v>
      </c>
      <c r="F3095">
        <v>5664</v>
      </c>
    </row>
    <row r="3096" spans="1:6" x14ac:dyDescent="0.25">
      <c r="A3096">
        <v>3172004</v>
      </c>
      <c r="B3096" t="s">
        <v>2402</v>
      </c>
      <c r="C3096" s="53" t="s">
        <v>2403</v>
      </c>
      <c r="D3096" t="s">
        <v>3235</v>
      </c>
      <c r="E3096" t="s">
        <v>227</v>
      </c>
      <c r="F3096">
        <v>41182</v>
      </c>
    </row>
    <row r="3097" spans="1:6" x14ac:dyDescent="0.25">
      <c r="A3097">
        <v>3172103</v>
      </c>
      <c r="B3097" t="s">
        <v>2402</v>
      </c>
      <c r="C3097" s="53" t="s">
        <v>2403</v>
      </c>
      <c r="D3097" t="s">
        <v>3236</v>
      </c>
      <c r="E3097" t="s">
        <v>231</v>
      </c>
      <c r="F3097">
        <v>5288</v>
      </c>
    </row>
    <row r="3098" spans="1:6" x14ac:dyDescent="0.25">
      <c r="A3098">
        <v>3172202</v>
      </c>
      <c r="B3098" t="s">
        <v>2402</v>
      </c>
      <c r="C3098" s="53" t="s">
        <v>2403</v>
      </c>
      <c r="D3098" t="s">
        <v>3237</v>
      </c>
      <c r="E3098" t="s">
        <v>251</v>
      </c>
      <c r="F3098">
        <v>2617</v>
      </c>
    </row>
    <row r="3099" spans="1:6" x14ac:dyDescent="0.25">
      <c r="A3099">
        <v>3200102</v>
      </c>
      <c r="B3099" t="s">
        <v>2402</v>
      </c>
      <c r="C3099" s="53" t="s">
        <v>3238</v>
      </c>
      <c r="D3099" t="s">
        <v>3239</v>
      </c>
      <c r="E3099" t="s">
        <v>227</v>
      </c>
      <c r="F3099">
        <v>32454</v>
      </c>
    </row>
    <row r="3100" spans="1:6" x14ac:dyDescent="0.25">
      <c r="A3100">
        <v>3200136</v>
      </c>
      <c r="B3100" t="s">
        <v>2402</v>
      </c>
      <c r="C3100" s="53" t="s">
        <v>3238</v>
      </c>
      <c r="D3100" t="s">
        <v>3240</v>
      </c>
      <c r="E3100" t="s">
        <v>235</v>
      </c>
      <c r="F3100">
        <v>10065</v>
      </c>
    </row>
    <row r="3101" spans="1:6" x14ac:dyDescent="0.25">
      <c r="A3101">
        <v>3200169</v>
      </c>
      <c r="B3101" t="s">
        <v>2402</v>
      </c>
      <c r="C3101" s="53" t="s">
        <v>3238</v>
      </c>
      <c r="D3101" t="s">
        <v>3241</v>
      </c>
      <c r="E3101" t="s">
        <v>235</v>
      </c>
      <c r="F3101">
        <v>12025</v>
      </c>
    </row>
    <row r="3102" spans="1:6" x14ac:dyDescent="0.25">
      <c r="A3102">
        <v>3200201</v>
      </c>
      <c r="B3102" t="s">
        <v>2402</v>
      </c>
      <c r="C3102" s="53" t="s">
        <v>3238</v>
      </c>
      <c r="D3102" t="s">
        <v>3242</v>
      </c>
      <c r="E3102" t="s">
        <v>227</v>
      </c>
      <c r="F3102">
        <v>32205</v>
      </c>
    </row>
    <row r="3103" spans="1:6" x14ac:dyDescent="0.25">
      <c r="A3103">
        <v>3200300</v>
      </c>
      <c r="B3103" t="s">
        <v>2402</v>
      </c>
      <c r="C3103" s="53" t="s">
        <v>3238</v>
      </c>
      <c r="D3103" t="s">
        <v>3243</v>
      </c>
      <c r="E3103" t="s">
        <v>235</v>
      </c>
      <c r="F3103">
        <v>14973</v>
      </c>
    </row>
    <row r="3104" spans="1:6" x14ac:dyDescent="0.25">
      <c r="A3104">
        <v>3200359</v>
      </c>
      <c r="B3104" t="s">
        <v>2402</v>
      </c>
      <c r="C3104" s="53" t="s">
        <v>3238</v>
      </c>
      <c r="D3104" t="s">
        <v>3244</v>
      </c>
      <c r="E3104" t="s">
        <v>231</v>
      </c>
      <c r="F3104">
        <v>7934</v>
      </c>
    </row>
    <row r="3105" spans="1:6" x14ac:dyDescent="0.25">
      <c r="A3105">
        <v>3200409</v>
      </c>
      <c r="B3105" t="s">
        <v>2402</v>
      </c>
      <c r="C3105" s="53" t="s">
        <v>3238</v>
      </c>
      <c r="D3105" t="s">
        <v>3245</v>
      </c>
      <c r="E3105" t="s">
        <v>227</v>
      </c>
      <c r="F3105">
        <v>27624</v>
      </c>
    </row>
    <row r="3106" spans="1:6" x14ac:dyDescent="0.25">
      <c r="A3106">
        <v>3200508</v>
      </c>
      <c r="B3106" t="s">
        <v>2402</v>
      </c>
      <c r="C3106" s="53" t="s">
        <v>3238</v>
      </c>
      <c r="D3106" t="s">
        <v>3246</v>
      </c>
      <c r="E3106" t="s">
        <v>231</v>
      </c>
      <c r="F3106">
        <v>7924</v>
      </c>
    </row>
    <row r="3107" spans="1:6" x14ac:dyDescent="0.25">
      <c r="A3107">
        <v>3200607</v>
      </c>
      <c r="B3107" t="s">
        <v>2402</v>
      </c>
      <c r="C3107" s="53" t="s">
        <v>3238</v>
      </c>
      <c r="D3107" t="s">
        <v>3247</v>
      </c>
      <c r="E3107" t="s">
        <v>233</v>
      </c>
      <c r="F3107">
        <v>95056</v>
      </c>
    </row>
    <row r="3108" spans="1:6" x14ac:dyDescent="0.25">
      <c r="A3108">
        <v>3200706</v>
      </c>
      <c r="B3108" t="s">
        <v>2402</v>
      </c>
      <c r="C3108" s="53" t="s">
        <v>3238</v>
      </c>
      <c r="D3108" t="s">
        <v>3248</v>
      </c>
      <c r="E3108" t="s">
        <v>235</v>
      </c>
      <c r="F3108">
        <v>11181</v>
      </c>
    </row>
    <row r="3109" spans="1:6" x14ac:dyDescent="0.25">
      <c r="A3109">
        <v>3200805</v>
      </c>
      <c r="B3109" t="s">
        <v>2402</v>
      </c>
      <c r="C3109" s="53" t="s">
        <v>3238</v>
      </c>
      <c r="D3109" t="s">
        <v>3249</v>
      </c>
      <c r="E3109" t="s">
        <v>227</v>
      </c>
      <c r="F3109">
        <v>31467</v>
      </c>
    </row>
    <row r="3110" spans="1:6" x14ac:dyDescent="0.25">
      <c r="A3110">
        <v>3200904</v>
      </c>
      <c r="B3110" t="s">
        <v>2402</v>
      </c>
      <c r="C3110" s="53" t="s">
        <v>3238</v>
      </c>
      <c r="D3110" t="s">
        <v>3250</v>
      </c>
      <c r="E3110" t="s">
        <v>227</v>
      </c>
      <c r="F3110">
        <v>44599</v>
      </c>
    </row>
    <row r="3111" spans="1:6" x14ac:dyDescent="0.25">
      <c r="A3111">
        <v>3201001</v>
      </c>
      <c r="B3111" t="s">
        <v>2402</v>
      </c>
      <c r="C3111" s="53" t="s">
        <v>3238</v>
      </c>
      <c r="D3111" t="s">
        <v>2479</v>
      </c>
      <c r="E3111" t="s">
        <v>235</v>
      </c>
      <c r="F3111">
        <v>15318</v>
      </c>
    </row>
    <row r="3112" spans="1:6" x14ac:dyDescent="0.25">
      <c r="A3112">
        <v>3201100</v>
      </c>
      <c r="B3112" t="s">
        <v>2402</v>
      </c>
      <c r="C3112" s="53" t="s">
        <v>3238</v>
      </c>
      <c r="D3112" t="s">
        <v>3251</v>
      </c>
      <c r="E3112" t="s">
        <v>235</v>
      </c>
      <c r="F3112">
        <v>10176</v>
      </c>
    </row>
    <row r="3113" spans="1:6" x14ac:dyDescent="0.25">
      <c r="A3113">
        <v>3201159</v>
      </c>
      <c r="B3113" t="s">
        <v>2402</v>
      </c>
      <c r="C3113" s="53" t="s">
        <v>3238</v>
      </c>
      <c r="D3113" t="s">
        <v>3252</v>
      </c>
      <c r="E3113" t="s">
        <v>235</v>
      </c>
      <c r="F3113">
        <v>12755</v>
      </c>
    </row>
    <row r="3114" spans="1:6" x14ac:dyDescent="0.25">
      <c r="A3114">
        <v>3201209</v>
      </c>
      <c r="B3114" t="s">
        <v>2402</v>
      </c>
      <c r="C3114" s="53" t="s">
        <v>3238</v>
      </c>
      <c r="D3114" t="s">
        <v>3253</v>
      </c>
      <c r="E3114" t="s">
        <v>229</v>
      </c>
      <c r="F3114">
        <v>208702</v>
      </c>
    </row>
    <row r="3115" spans="1:6" x14ac:dyDescent="0.25">
      <c r="A3115">
        <v>3201308</v>
      </c>
      <c r="B3115" t="s">
        <v>2402</v>
      </c>
      <c r="C3115" s="53" t="s">
        <v>3238</v>
      </c>
      <c r="D3115" t="s">
        <v>3254</v>
      </c>
      <c r="E3115" t="s">
        <v>229</v>
      </c>
      <c r="F3115">
        <v>381802</v>
      </c>
    </row>
    <row r="3116" spans="1:6" x14ac:dyDescent="0.25">
      <c r="A3116">
        <v>3201407</v>
      </c>
      <c r="B3116" t="s">
        <v>2402</v>
      </c>
      <c r="C3116" s="53" t="s">
        <v>3238</v>
      </c>
      <c r="D3116" t="s">
        <v>3255</v>
      </c>
      <c r="E3116" t="s">
        <v>227</v>
      </c>
      <c r="F3116">
        <v>37829</v>
      </c>
    </row>
    <row r="3117" spans="1:6" x14ac:dyDescent="0.25">
      <c r="A3117">
        <v>3201506</v>
      </c>
      <c r="B3117" t="s">
        <v>2402</v>
      </c>
      <c r="C3117" s="53" t="s">
        <v>3238</v>
      </c>
      <c r="D3117" t="s">
        <v>3256</v>
      </c>
      <c r="E3117" t="s">
        <v>229</v>
      </c>
      <c r="F3117">
        <v>122646</v>
      </c>
    </row>
    <row r="3118" spans="1:6" x14ac:dyDescent="0.25">
      <c r="A3118">
        <v>3201605</v>
      </c>
      <c r="B3118" t="s">
        <v>2402</v>
      </c>
      <c r="C3118" s="53" t="s">
        <v>3238</v>
      </c>
      <c r="D3118" t="s">
        <v>3257</v>
      </c>
      <c r="E3118" t="s">
        <v>227</v>
      </c>
      <c r="F3118">
        <v>31127</v>
      </c>
    </row>
    <row r="3119" spans="1:6" x14ac:dyDescent="0.25">
      <c r="A3119">
        <v>3201704</v>
      </c>
      <c r="B3119" t="s">
        <v>2402</v>
      </c>
      <c r="C3119" s="53" t="s">
        <v>3238</v>
      </c>
      <c r="D3119" t="s">
        <v>3258</v>
      </c>
      <c r="E3119" t="s">
        <v>235</v>
      </c>
      <c r="F3119">
        <v>12766</v>
      </c>
    </row>
    <row r="3120" spans="1:6" x14ac:dyDescent="0.25">
      <c r="A3120">
        <v>3201803</v>
      </c>
      <c r="B3120" t="s">
        <v>2402</v>
      </c>
      <c r="C3120" s="53" t="s">
        <v>3238</v>
      </c>
      <c r="D3120" t="s">
        <v>3259</v>
      </c>
      <c r="E3120" t="s">
        <v>251</v>
      </c>
      <c r="F3120">
        <v>4649</v>
      </c>
    </row>
    <row r="3121" spans="1:6" x14ac:dyDescent="0.25">
      <c r="A3121">
        <v>3201902</v>
      </c>
      <c r="B3121" t="s">
        <v>2402</v>
      </c>
      <c r="C3121" s="53" t="s">
        <v>3238</v>
      </c>
      <c r="D3121" t="s">
        <v>3260</v>
      </c>
      <c r="E3121" t="s">
        <v>227</v>
      </c>
      <c r="F3121">
        <v>34416</v>
      </c>
    </row>
    <row r="3122" spans="1:6" x14ac:dyDescent="0.25">
      <c r="A3122">
        <v>3202009</v>
      </c>
      <c r="B3122" t="s">
        <v>2402</v>
      </c>
      <c r="C3122" s="53" t="s">
        <v>3238</v>
      </c>
      <c r="D3122" t="s">
        <v>3261</v>
      </c>
      <c r="E3122" t="s">
        <v>231</v>
      </c>
      <c r="F3122">
        <v>6890</v>
      </c>
    </row>
    <row r="3123" spans="1:6" x14ac:dyDescent="0.25">
      <c r="A3123">
        <v>3202108</v>
      </c>
      <c r="B3123" t="s">
        <v>2402</v>
      </c>
      <c r="C3123" s="53" t="s">
        <v>3238</v>
      </c>
      <c r="D3123" t="s">
        <v>3262</v>
      </c>
      <c r="E3123" t="s">
        <v>227</v>
      </c>
      <c r="F3123">
        <v>24271</v>
      </c>
    </row>
    <row r="3124" spans="1:6" x14ac:dyDescent="0.25">
      <c r="A3124">
        <v>3202207</v>
      </c>
      <c r="B3124" t="s">
        <v>2402</v>
      </c>
      <c r="C3124" s="53" t="s">
        <v>3238</v>
      </c>
      <c r="D3124" t="s">
        <v>3263</v>
      </c>
      <c r="E3124" t="s">
        <v>235</v>
      </c>
      <c r="F3124">
        <v>19985</v>
      </c>
    </row>
    <row r="3125" spans="1:6" x14ac:dyDescent="0.25">
      <c r="A3125">
        <v>3202256</v>
      </c>
      <c r="B3125" t="s">
        <v>2402</v>
      </c>
      <c r="C3125" s="53" t="s">
        <v>3238</v>
      </c>
      <c r="D3125" t="s">
        <v>3264</v>
      </c>
      <c r="E3125" t="s">
        <v>235</v>
      </c>
      <c r="F3125">
        <v>12284</v>
      </c>
    </row>
    <row r="3126" spans="1:6" x14ac:dyDescent="0.25">
      <c r="A3126">
        <v>3202306</v>
      </c>
      <c r="B3126" t="s">
        <v>2402</v>
      </c>
      <c r="C3126" s="53" t="s">
        <v>3238</v>
      </c>
      <c r="D3126" t="s">
        <v>3265</v>
      </c>
      <c r="E3126" t="s">
        <v>227</v>
      </c>
      <c r="F3126">
        <v>30685</v>
      </c>
    </row>
    <row r="3127" spans="1:6" x14ac:dyDescent="0.25">
      <c r="A3127">
        <v>3202405</v>
      </c>
      <c r="B3127" t="s">
        <v>2402</v>
      </c>
      <c r="C3127" s="53" t="s">
        <v>3238</v>
      </c>
      <c r="D3127" t="s">
        <v>3266</v>
      </c>
      <c r="E3127" t="s">
        <v>229</v>
      </c>
      <c r="F3127">
        <v>119802</v>
      </c>
    </row>
    <row r="3128" spans="1:6" x14ac:dyDescent="0.25">
      <c r="A3128">
        <v>3202454</v>
      </c>
      <c r="B3128" t="s">
        <v>2402</v>
      </c>
      <c r="C3128" s="53" t="s">
        <v>3238</v>
      </c>
      <c r="D3128" t="s">
        <v>3267</v>
      </c>
      <c r="E3128" t="s">
        <v>227</v>
      </c>
      <c r="F3128">
        <v>25244</v>
      </c>
    </row>
    <row r="3129" spans="1:6" x14ac:dyDescent="0.25">
      <c r="A3129">
        <v>3202504</v>
      </c>
      <c r="B3129" t="s">
        <v>2402</v>
      </c>
      <c r="C3129" s="53" t="s">
        <v>3238</v>
      </c>
      <c r="D3129" t="s">
        <v>3268</v>
      </c>
      <c r="E3129" t="s">
        <v>235</v>
      </c>
      <c r="F3129">
        <v>12358</v>
      </c>
    </row>
    <row r="3130" spans="1:6" x14ac:dyDescent="0.25">
      <c r="A3130">
        <v>3202553</v>
      </c>
      <c r="B3130" t="s">
        <v>2402</v>
      </c>
      <c r="C3130" s="53" t="s">
        <v>3238</v>
      </c>
      <c r="D3130" t="s">
        <v>3269</v>
      </c>
      <c r="E3130" t="s">
        <v>231</v>
      </c>
      <c r="F3130">
        <v>9386</v>
      </c>
    </row>
    <row r="3131" spans="1:6" x14ac:dyDescent="0.25">
      <c r="A3131">
        <v>3202603</v>
      </c>
      <c r="B3131" t="s">
        <v>2402</v>
      </c>
      <c r="C3131" s="53" t="s">
        <v>3238</v>
      </c>
      <c r="D3131" t="s">
        <v>3270</v>
      </c>
      <c r="E3131" t="s">
        <v>235</v>
      </c>
      <c r="F3131">
        <v>13788</v>
      </c>
    </row>
    <row r="3132" spans="1:6" x14ac:dyDescent="0.25">
      <c r="A3132">
        <v>3202652</v>
      </c>
      <c r="B3132" t="s">
        <v>2402</v>
      </c>
      <c r="C3132" s="53" t="s">
        <v>3238</v>
      </c>
      <c r="D3132" t="s">
        <v>3271</v>
      </c>
      <c r="E3132" t="s">
        <v>235</v>
      </c>
      <c r="F3132">
        <v>13096</v>
      </c>
    </row>
    <row r="3133" spans="1:6" x14ac:dyDescent="0.25">
      <c r="A3133">
        <v>3202702</v>
      </c>
      <c r="B3133" t="s">
        <v>2402</v>
      </c>
      <c r="C3133" s="53" t="s">
        <v>3238</v>
      </c>
      <c r="D3133" t="s">
        <v>3272</v>
      </c>
      <c r="E3133" t="s">
        <v>235</v>
      </c>
      <c r="F3133">
        <v>14829</v>
      </c>
    </row>
    <row r="3134" spans="1:6" x14ac:dyDescent="0.25">
      <c r="A3134">
        <v>3202801</v>
      </c>
      <c r="B3134" t="s">
        <v>2402</v>
      </c>
      <c r="C3134" s="53" t="s">
        <v>3238</v>
      </c>
      <c r="D3134" t="s">
        <v>3273</v>
      </c>
      <c r="E3134" t="s">
        <v>227</v>
      </c>
      <c r="F3134">
        <v>34272</v>
      </c>
    </row>
    <row r="3135" spans="1:6" x14ac:dyDescent="0.25">
      <c r="A3135">
        <v>3202900</v>
      </c>
      <c r="B3135" t="s">
        <v>2402</v>
      </c>
      <c r="C3135" s="53" t="s">
        <v>3238</v>
      </c>
      <c r="D3135" t="s">
        <v>3274</v>
      </c>
      <c r="E3135" t="s">
        <v>235</v>
      </c>
      <c r="F3135">
        <v>11289</v>
      </c>
    </row>
    <row r="3136" spans="1:6" x14ac:dyDescent="0.25">
      <c r="A3136">
        <v>3203007</v>
      </c>
      <c r="B3136" t="s">
        <v>2402</v>
      </c>
      <c r="C3136" s="53" t="s">
        <v>3238</v>
      </c>
      <c r="D3136" t="s">
        <v>3275</v>
      </c>
      <c r="E3136" t="s">
        <v>227</v>
      </c>
      <c r="F3136">
        <v>29585</v>
      </c>
    </row>
    <row r="3137" spans="1:6" x14ac:dyDescent="0.25">
      <c r="A3137">
        <v>3203056</v>
      </c>
      <c r="B3137" t="s">
        <v>2402</v>
      </c>
      <c r="C3137" s="53" t="s">
        <v>3238</v>
      </c>
      <c r="D3137" t="s">
        <v>3276</v>
      </c>
      <c r="E3137" t="s">
        <v>227</v>
      </c>
      <c r="F3137">
        <v>28644</v>
      </c>
    </row>
    <row r="3138" spans="1:6" x14ac:dyDescent="0.25">
      <c r="A3138">
        <v>3203106</v>
      </c>
      <c r="B3138" t="s">
        <v>2402</v>
      </c>
      <c r="C3138" s="53" t="s">
        <v>3238</v>
      </c>
      <c r="D3138" t="s">
        <v>3277</v>
      </c>
      <c r="E3138" t="s">
        <v>235</v>
      </c>
      <c r="F3138">
        <v>11876</v>
      </c>
    </row>
    <row r="3139" spans="1:6" x14ac:dyDescent="0.25">
      <c r="A3139">
        <v>3203130</v>
      </c>
      <c r="B3139" t="s">
        <v>2402</v>
      </c>
      <c r="C3139" s="53" t="s">
        <v>3238</v>
      </c>
      <c r="D3139" t="s">
        <v>3278</v>
      </c>
      <c r="E3139" t="s">
        <v>235</v>
      </c>
      <c r="F3139">
        <v>17022</v>
      </c>
    </row>
    <row r="3140" spans="1:6" x14ac:dyDescent="0.25">
      <c r="A3140">
        <v>3203163</v>
      </c>
      <c r="B3140" t="s">
        <v>2402</v>
      </c>
      <c r="C3140" s="53" t="s">
        <v>3238</v>
      </c>
      <c r="D3140" t="s">
        <v>3279</v>
      </c>
      <c r="E3140" t="s">
        <v>235</v>
      </c>
      <c r="F3140">
        <v>11438</v>
      </c>
    </row>
    <row r="3141" spans="1:6" x14ac:dyDescent="0.25">
      <c r="A3141">
        <v>3203205</v>
      </c>
      <c r="B3141" t="s">
        <v>2402</v>
      </c>
      <c r="C3141" s="53" t="s">
        <v>3238</v>
      </c>
      <c r="D3141" t="s">
        <v>3280</v>
      </c>
      <c r="E3141" t="s">
        <v>229</v>
      </c>
      <c r="F3141">
        <v>163662</v>
      </c>
    </row>
    <row r="3142" spans="1:6" x14ac:dyDescent="0.25">
      <c r="A3142">
        <v>3203304</v>
      </c>
      <c r="B3142" t="s">
        <v>2402</v>
      </c>
      <c r="C3142" s="53" t="s">
        <v>3238</v>
      </c>
      <c r="D3142" t="s">
        <v>3281</v>
      </c>
      <c r="E3142" t="s">
        <v>235</v>
      </c>
      <c r="F3142">
        <v>15121</v>
      </c>
    </row>
    <row r="3143" spans="1:6" x14ac:dyDescent="0.25">
      <c r="A3143">
        <v>3203320</v>
      </c>
      <c r="B3143" t="s">
        <v>2402</v>
      </c>
      <c r="C3143" s="53" t="s">
        <v>3238</v>
      </c>
      <c r="D3143" t="s">
        <v>3282</v>
      </c>
      <c r="E3143" t="s">
        <v>227</v>
      </c>
      <c r="F3143">
        <v>37923</v>
      </c>
    </row>
    <row r="3144" spans="1:6" x14ac:dyDescent="0.25">
      <c r="A3144">
        <v>3203346</v>
      </c>
      <c r="B3144" t="s">
        <v>2402</v>
      </c>
      <c r="C3144" s="53" t="s">
        <v>3238</v>
      </c>
      <c r="D3144" t="s">
        <v>3283</v>
      </c>
      <c r="E3144" t="s">
        <v>235</v>
      </c>
      <c r="F3144">
        <v>16127</v>
      </c>
    </row>
    <row r="3145" spans="1:6" x14ac:dyDescent="0.25">
      <c r="A3145">
        <v>3203353</v>
      </c>
      <c r="B3145" t="s">
        <v>2402</v>
      </c>
      <c r="C3145" s="53" t="s">
        <v>3238</v>
      </c>
      <c r="D3145" t="s">
        <v>3284</v>
      </c>
      <c r="E3145" t="s">
        <v>235</v>
      </c>
      <c r="F3145">
        <v>12353</v>
      </c>
    </row>
    <row r="3146" spans="1:6" x14ac:dyDescent="0.25">
      <c r="A3146">
        <v>3203403</v>
      </c>
      <c r="B3146" t="s">
        <v>2402</v>
      </c>
      <c r="C3146" s="53" t="s">
        <v>3238</v>
      </c>
      <c r="D3146" t="s">
        <v>3285</v>
      </c>
      <c r="E3146" t="s">
        <v>227</v>
      </c>
      <c r="F3146">
        <v>27349</v>
      </c>
    </row>
    <row r="3147" spans="1:6" x14ac:dyDescent="0.25">
      <c r="A3147">
        <v>3203502</v>
      </c>
      <c r="B3147" t="s">
        <v>2402</v>
      </c>
      <c r="C3147" s="53" t="s">
        <v>3238</v>
      </c>
      <c r="D3147" t="s">
        <v>3286</v>
      </c>
      <c r="E3147" t="s">
        <v>235</v>
      </c>
      <c r="F3147">
        <v>19224</v>
      </c>
    </row>
    <row r="3148" spans="1:6" x14ac:dyDescent="0.25">
      <c r="A3148">
        <v>3203601</v>
      </c>
      <c r="B3148" t="s">
        <v>2402</v>
      </c>
      <c r="C3148" s="53" t="s">
        <v>3238</v>
      </c>
      <c r="D3148" t="s">
        <v>3287</v>
      </c>
      <c r="E3148" t="s">
        <v>231</v>
      </c>
      <c r="F3148">
        <v>5885</v>
      </c>
    </row>
    <row r="3149" spans="1:6" x14ac:dyDescent="0.25">
      <c r="A3149">
        <v>3203700</v>
      </c>
      <c r="B3149" t="s">
        <v>2402</v>
      </c>
      <c r="C3149" s="53" t="s">
        <v>3238</v>
      </c>
      <c r="D3149" t="s">
        <v>3288</v>
      </c>
      <c r="E3149" t="s">
        <v>235</v>
      </c>
      <c r="F3149">
        <v>18909</v>
      </c>
    </row>
    <row r="3150" spans="1:6" x14ac:dyDescent="0.25">
      <c r="A3150">
        <v>3203809</v>
      </c>
      <c r="B3150" t="s">
        <v>2402</v>
      </c>
      <c r="C3150" s="53" t="s">
        <v>3238</v>
      </c>
      <c r="D3150" t="s">
        <v>3289</v>
      </c>
      <c r="E3150" t="s">
        <v>235</v>
      </c>
      <c r="F3150">
        <v>15626</v>
      </c>
    </row>
    <row r="3151" spans="1:6" x14ac:dyDescent="0.25">
      <c r="A3151">
        <v>3203908</v>
      </c>
      <c r="B3151" t="s">
        <v>2402</v>
      </c>
      <c r="C3151" s="53" t="s">
        <v>3238</v>
      </c>
      <c r="D3151" t="s">
        <v>3290</v>
      </c>
      <c r="E3151" t="s">
        <v>233</v>
      </c>
      <c r="F3151">
        <v>50294</v>
      </c>
    </row>
    <row r="3152" spans="1:6" x14ac:dyDescent="0.25">
      <c r="A3152">
        <v>3204005</v>
      </c>
      <c r="B3152" t="s">
        <v>2402</v>
      </c>
      <c r="C3152" s="53" t="s">
        <v>3238</v>
      </c>
      <c r="D3152" t="s">
        <v>3291</v>
      </c>
      <c r="E3152" t="s">
        <v>227</v>
      </c>
      <c r="F3152">
        <v>23418</v>
      </c>
    </row>
    <row r="3153" spans="1:6" x14ac:dyDescent="0.25">
      <c r="A3153">
        <v>3204054</v>
      </c>
      <c r="B3153" t="s">
        <v>2402</v>
      </c>
      <c r="C3153" s="53" t="s">
        <v>3238</v>
      </c>
      <c r="D3153" t="s">
        <v>3292</v>
      </c>
      <c r="E3153" t="s">
        <v>227</v>
      </c>
      <c r="F3153">
        <v>26128</v>
      </c>
    </row>
    <row r="3154" spans="1:6" x14ac:dyDescent="0.25">
      <c r="A3154">
        <v>3204104</v>
      </c>
      <c r="B3154" t="s">
        <v>2402</v>
      </c>
      <c r="C3154" s="53" t="s">
        <v>3238</v>
      </c>
      <c r="D3154" t="s">
        <v>3293</v>
      </c>
      <c r="E3154" t="s">
        <v>227</v>
      </c>
      <c r="F3154">
        <v>26589</v>
      </c>
    </row>
    <row r="3155" spans="1:6" x14ac:dyDescent="0.25">
      <c r="A3155">
        <v>3204203</v>
      </c>
      <c r="B3155" t="s">
        <v>2402</v>
      </c>
      <c r="C3155" s="53" t="s">
        <v>3238</v>
      </c>
      <c r="D3155" t="s">
        <v>3294</v>
      </c>
      <c r="E3155" t="s">
        <v>227</v>
      </c>
      <c r="F3155">
        <v>20716</v>
      </c>
    </row>
    <row r="3156" spans="1:6" x14ac:dyDescent="0.25">
      <c r="A3156">
        <v>3204252</v>
      </c>
      <c r="B3156" t="s">
        <v>2402</v>
      </c>
      <c r="C3156" s="53" t="s">
        <v>3238</v>
      </c>
      <c r="D3156" t="s">
        <v>3295</v>
      </c>
      <c r="E3156" t="s">
        <v>231</v>
      </c>
      <c r="F3156">
        <v>7749</v>
      </c>
    </row>
    <row r="3157" spans="1:6" x14ac:dyDescent="0.25">
      <c r="A3157">
        <v>3204302</v>
      </c>
      <c r="B3157" t="s">
        <v>2402</v>
      </c>
      <c r="C3157" s="53" t="s">
        <v>3238</v>
      </c>
      <c r="D3157" t="s">
        <v>653</v>
      </c>
      <c r="E3157" t="s">
        <v>235</v>
      </c>
      <c r="F3157">
        <v>11309</v>
      </c>
    </row>
    <row r="3158" spans="1:6" x14ac:dyDescent="0.25">
      <c r="A3158">
        <v>3204351</v>
      </c>
      <c r="B3158" t="s">
        <v>2402</v>
      </c>
      <c r="C3158" s="53" t="s">
        <v>3238</v>
      </c>
      <c r="D3158" t="s">
        <v>3296</v>
      </c>
      <c r="E3158" t="s">
        <v>235</v>
      </c>
      <c r="F3158">
        <v>19181</v>
      </c>
    </row>
    <row r="3159" spans="1:6" x14ac:dyDescent="0.25">
      <c r="A3159">
        <v>3204401</v>
      </c>
      <c r="B3159" t="s">
        <v>2402</v>
      </c>
      <c r="C3159" s="53" t="s">
        <v>3238</v>
      </c>
      <c r="D3159" t="s">
        <v>3297</v>
      </c>
      <c r="E3159" t="s">
        <v>235</v>
      </c>
      <c r="F3159">
        <v>12045</v>
      </c>
    </row>
    <row r="3160" spans="1:6" x14ac:dyDescent="0.25">
      <c r="A3160">
        <v>3204500</v>
      </c>
      <c r="B3160" t="s">
        <v>2402</v>
      </c>
      <c r="C3160" s="53" t="s">
        <v>3238</v>
      </c>
      <c r="D3160" t="s">
        <v>3298</v>
      </c>
      <c r="E3160" t="s">
        <v>235</v>
      </c>
      <c r="F3160">
        <v>12885</v>
      </c>
    </row>
    <row r="3161" spans="1:6" x14ac:dyDescent="0.25">
      <c r="A3161">
        <v>3204559</v>
      </c>
      <c r="B3161" t="s">
        <v>2402</v>
      </c>
      <c r="C3161" s="53" t="s">
        <v>3238</v>
      </c>
      <c r="D3161" t="s">
        <v>3299</v>
      </c>
      <c r="E3161" t="s">
        <v>227</v>
      </c>
      <c r="F3161">
        <v>38850</v>
      </c>
    </row>
    <row r="3162" spans="1:6" x14ac:dyDescent="0.25">
      <c r="A3162">
        <v>3204609</v>
      </c>
      <c r="B3162" t="s">
        <v>2402</v>
      </c>
      <c r="C3162" s="53" t="s">
        <v>3238</v>
      </c>
      <c r="D3162" t="s">
        <v>3300</v>
      </c>
      <c r="E3162" t="s">
        <v>227</v>
      </c>
      <c r="F3162">
        <v>23735</v>
      </c>
    </row>
    <row r="3163" spans="1:6" x14ac:dyDescent="0.25">
      <c r="A3163">
        <v>3204658</v>
      </c>
      <c r="B3163" t="s">
        <v>2402</v>
      </c>
      <c r="C3163" s="53" t="s">
        <v>3238</v>
      </c>
      <c r="D3163" t="s">
        <v>3301</v>
      </c>
      <c r="E3163" t="s">
        <v>231</v>
      </c>
      <c r="F3163">
        <v>8709</v>
      </c>
    </row>
    <row r="3164" spans="1:6" x14ac:dyDescent="0.25">
      <c r="A3164">
        <v>3204708</v>
      </c>
      <c r="B3164" t="s">
        <v>2402</v>
      </c>
      <c r="C3164" s="53" t="s">
        <v>3238</v>
      </c>
      <c r="D3164" t="s">
        <v>3302</v>
      </c>
      <c r="E3164" t="s">
        <v>227</v>
      </c>
      <c r="F3164">
        <v>36328</v>
      </c>
    </row>
    <row r="3165" spans="1:6" x14ac:dyDescent="0.25">
      <c r="A3165">
        <v>3204807</v>
      </c>
      <c r="B3165" t="s">
        <v>2402</v>
      </c>
      <c r="C3165" s="53" t="s">
        <v>3238</v>
      </c>
      <c r="D3165" t="s">
        <v>3303</v>
      </c>
      <c r="E3165" t="s">
        <v>235</v>
      </c>
      <c r="F3165">
        <v>11012</v>
      </c>
    </row>
    <row r="3166" spans="1:6" x14ac:dyDescent="0.25">
      <c r="A3166">
        <v>3204906</v>
      </c>
      <c r="B3166" t="s">
        <v>2402</v>
      </c>
      <c r="C3166" s="53" t="s">
        <v>3238</v>
      </c>
      <c r="D3166" t="s">
        <v>3304</v>
      </c>
      <c r="E3166" t="s">
        <v>229</v>
      </c>
      <c r="F3166">
        <v>124575</v>
      </c>
    </row>
    <row r="3167" spans="1:6" x14ac:dyDescent="0.25">
      <c r="A3167">
        <v>3204955</v>
      </c>
      <c r="B3167" t="s">
        <v>2402</v>
      </c>
      <c r="C3167" s="53" t="s">
        <v>3238</v>
      </c>
      <c r="D3167" t="s">
        <v>3305</v>
      </c>
      <c r="E3167" t="s">
        <v>235</v>
      </c>
      <c r="F3167">
        <v>12384</v>
      </c>
    </row>
    <row r="3168" spans="1:6" x14ac:dyDescent="0.25">
      <c r="A3168">
        <v>3205002</v>
      </c>
      <c r="B3168" t="s">
        <v>2402</v>
      </c>
      <c r="C3168" s="53" t="s">
        <v>3238</v>
      </c>
      <c r="D3168" t="s">
        <v>3306</v>
      </c>
      <c r="E3168" t="s">
        <v>229</v>
      </c>
      <c r="F3168">
        <v>485376</v>
      </c>
    </row>
    <row r="3169" spans="1:6" x14ac:dyDescent="0.25">
      <c r="A3169">
        <v>3205010</v>
      </c>
      <c r="B3169" t="s">
        <v>2402</v>
      </c>
      <c r="C3169" s="53" t="s">
        <v>3238</v>
      </c>
      <c r="D3169" t="s">
        <v>3307</v>
      </c>
      <c r="E3169" t="s">
        <v>227</v>
      </c>
      <c r="F3169">
        <v>27966</v>
      </c>
    </row>
    <row r="3170" spans="1:6" x14ac:dyDescent="0.25">
      <c r="A3170">
        <v>3205036</v>
      </c>
      <c r="B3170" t="s">
        <v>2402</v>
      </c>
      <c r="C3170" s="53" t="s">
        <v>3238</v>
      </c>
      <c r="D3170" t="s">
        <v>3308</v>
      </c>
      <c r="E3170" t="s">
        <v>227</v>
      </c>
      <c r="F3170">
        <v>21141</v>
      </c>
    </row>
    <row r="3171" spans="1:6" x14ac:dyDescent="0.25">
      <c r="A3171">
        <v>3205069</v>
      </c>
      <c r="B3171" t="s">
        <v>2402</v>
      </c>
      <c r="C3171" s="53" t="s">
        <v>3238</v>
      </c>
      <c r="D3171" t="s">
        <v>3309</v>
      </c>
      <c r="E3171" t="s">
        <v>227</v>
      </c>
      <c r="F3171">
        <v>23744</v>
      </c>
    </row>
    <row r="3172" spans="1:6" x14ac:dyDescent="0.25">
      <c r="A3172">
        <v>3205101</v>
      </c>
      <c r="B3172" t="s">
        <v>2402</v>
      </c>
      <c r="C3172" s="53" t="s">
        <v>3238</v>
      </c>
      <c r="D3172" t="s">
        <v>899</v>
      </c>
      <c r="E3172" t="s">
        <v>233</v>
      </c>
      <c r="F3172">
        <v>74499</v>
      </c>
    </row>
    <row r="3173" spans="1:6" x14ac:dyDescent="0.25">
      <c r="A3173">
        <v>3205150</v>
      </c>
      <c r="B3173" t="s">
        <v>2402</v>
      </c>
      <c r="C3173" s="53" t="s">
        <v>3238</v>
      </c>
      <c r="D3173" t="s">
        <v>3310</v>
      </c>
      <c r="E3173" t="s">
        <v>231</v>
      </c>
      <c r="F3173">
        <v>9368</v>
      </c>
    </row>
    <row r="3174" spans="1:6" x14ac:dyDescent="0.25">
      <c r="A3174">
        <v>3205176</v>
      </c>
      <c r="B3174" t="s">
        <v>2402</v>
      </c>
      <c r="C3174" s="53" t="s">
        <v>3238</v>
      </c>
      <c r="D3174" t="s">
        <v>3311</v>
      </c>
      <c r="E3174" t="s">
        <v>235</v>
      </c>
      <c r="F3174">
        <v>14657</v>
      </c>
    </row>
    <row r="3175" spans="1:6" x14ac:dyDescent="0.25">
      <c r="A3175">
        <v>3205200</v>
      </c>
      <c r="B3175" t="s">
        <v>2402</v>
      </c>
      <c r="C3175" s="53" t="s">
        <v>3238</v>
      </c>
      <c r="D3175" t="s">
        <v>3312</v>
      </c>
      <c r="E3175" t="s">
        <v>229</v>
      </c>
      <c r="F3175">
        <v>472762</v>
      </c>
    </row>
    <row r="3176" spans="1:6" x14ac:dyDescent="0.25">
      <c r="A3176">
        <v>3205309</v>
      </c>
      <c r="B3176" t="s">
        <v>2402</v>
      </c>
      <c r="C3176" s="53" t="s">
        <v>3238</v>
      </c>
      <c r="D3176" t="s">
        <v>3313</v>
      </c>
      <c r="E3176" t="s">
        <v>229</v>
      </c>
      <c r="F3176">
        <v>355875</v>
      </c>
    </row>
    <row r="3177" spans="1:6" x14ac:dyDescent="0.25">
      <c r="A3177">
        <v>3300100</v>
      </c>
      <c r="B3177" t="s">
        <v>2402</v>
      </c>
      <c r="C3177" s="53" t="s">
        <v>3314</v>
      </c>
      <c r="D3177" t="s">
        <v>3315</v>
      </c>
      <c r="E3177" t="s">
        <v>229</v>
      </c>
      <c r="F3177">
        <v>188276</v>
      </c>
    </row>
    <row r="3178" spans="1:6" x14ac:dyDescent="0.25">
      <c r="A3178">
        <v>3300159</v>
      </c>
      <c r="B3178" t="s">
        <v>2402</v>
      </c>
      <c r="C3178" s="53" t="s">
        <v>3314</v>
      </c>
      <c r="D3178" t="s">
        <v>3316</v>
      </c>
      <c r="E3178" t="s">
        <v>235</v>
      </c>
      <c r="F3178">
        <v>11023</v>
      </c>
    </row>
    <row r="3179" spans="1:6" x14ac:dyDescent="0.25">
      <c r="A3179">
        <v>3300209</v>
      </c>
      <c r="B3179" t="s">
        <v>2402</v>
      </c>
      <c r="C3179" s="53" t="s">
        <v>3314</v>
      </c>
      <c r="D3179" t="s">
        <v>3317</v>
      </c>
      <c r="E3179" t="s">
        <v>229</v>
      </c>
      <c r="F3179">
        <v>122865</v>
      </c>
    </row>
    <row r="3180" spans="1:6" x14ac:dyDescent="0.25">
      <c r="A3180">
        <v>3300225</v>
      </c>
      <c r="B3180" t="s">
        <v>2402</v>
      </c>
      <c r="C3180" s="53" t="s">
        <v>3314</v>
      </c>
      <c r="D3180" t="s">
        <v>3318</v>
      </c>
      <c r="E3180" t="s">
        <v>235</v>
      </c>
      <c r="F3180">
        <v>11970</v>
      </c>
    </row>
    <row r="3181" spans="1:6" x14ac:dyDescent="0.25">
      <c r="A3181">
        <v>3300233</v>
      </c>
      <c r="B3181" t="s">
        <v>2402</v>
      </c>
      <c r="C3181" s="53" t="s">
        <v>3314</v>
      </c>
      <c r="D3181" t="s">
        <v>3319</v>
      </c>
      <c r="E3181" t="s">
        <v>227</v>
      </c>
      <c r="F3181">
        <v>31067</v>
      </c>
    </row>
    <row r="3182" spans="1:6" x14ac:dyDescent="0.25">
      <c r="A3182">
        <v>3300258</v>
      </c>
      <c r="B3182" t="s">
        <v>2402</v>
      </c>
      <c r="C3182" s="53" t="s">
        <v>3314</v>
      </c>
      <c r="D3182" t="s">
        <v>3320</v>
      </c>
      <c r="E3182" t="s">
        <v>227</v>
      </c>
      <c r="F3182">
        <v>29097</v>
      </c>
    </row>
    <row r="3183" spans="1:6" x14ac:dyDescent="0.25">
      <c r="A3183">
        <v>3300308</v>
      </c>
      <c r="B3183" t="s">
        <v>2402</v>
      </c>
      <c r="C3183" s="53" t="s">
        <v>3314</v>
      </c>
      <c r="D3183" t="s">
        <v>3321</v>
      </c>
      <c r="E3183" t="s">
        <v>233</v>
      </c>
      <c r="F3183">
        <v>96865</v>
      </c>
    </row>
    <row r="3184" spans="1:6" x14ac:dyDescent="0.25">
      <c r="A3184">
        <v>3300407</v>
      </c>
      <c r="B3184" t="s">
        <v>2402</v>
      </c>
      <c r="C3184" s="53" t="s">
        <v>3314</v>
      </c>
      <c r="D3184" t="s">
        <v>3322</v>
      </c>
      <c r="E3184" t="s">
        <v>229</v>
      </c>
      <c r="F3184">
        <v>179915</v>
      </c>
    </row>
    <row r="3185" spans="1:6" x14ac:dyDescent="0.25">
      <c r="A3185">
        <v>3300456</v>
      </c>
      <c r="B3185" t="s">
        <v>2402</v>
      </c>
      <c r="C3185" s="53" t="s">
        <v>3314</v>
      </c>
      <c r="D3185" t="s">
        <v>3323</v>
      </c>
      <c r="E3185" t="s">
        <v>229</v>
      </c>
      <c r="F3185">
        <v>481127</v>
      </c>
    </row>
    <row r="3186" spans="1:6" x14ac:dyDescent="0.25">
      <c r="A3186">
        <v>3300506</v>
      </c>
      <c r="B3186" t="s">
        <v>2402</v>
      </c>
      <c r="C3186" s="53" t="s">
        <v>3314</v>
      </c>
      <c r="D3186" t="s">
        <v>721</v>
      </c>
      <c r="E3186" t="s">
        <v>227</v>
      </c>
      <c r="F3186">
        <v>26278</v>
      </c>
    </row>
    <row r="3187" spans="1:6" x14ac:dyDescent="0.25">
      <c r="A3187">
        <v>3300605</v>
      </c>
      <c r="B3187" t="s">
        <v>2402</v>
      </c>
      <c r="C3187" s="53" t="s">
        <v>3314</v>
      </c>
      <c r="D3187" t="s">
        <v>3324</v>
      </c>
      <c r="E3187" t="s">
        <v>227</v>
      </c>
      <c r="F3187">
        <v>35964</v>
      </c>
    </row>
    <row r="3188" spans="1:6" x14ac:dyDescent="0.25">
      <c r="A3188">
        <v>3300704</v>
      </c>
      <c r="B3188" t="s">
        <v>2402</v>
      </c>
      <c r="C3188" s="53" t="s">
        <v>3314</v>
      </c>
      <c r="D3188" t="s">
        <v>3325</v>
      </c>
      <c r="E3188" t="s">
        <v>229</v>
      </c>
      <c r="F3188">
        <v>208451</v>
      </c>
    </row>
    <row r="3189" spans="1:6" x14ac:dyDescent="0.25">
      <c r="A3189">
        <v>3300803</v>
      </c>
      <c r="B3189" t="s">
        <v>2402</v>
      </c>
      <c r="C3189" s="53" t="s">
        <v>3314</v>
      </c>
      <c r="D3189" t="s">
        <v>3326</v>
      </c>
      <c r="E3189" t="s">
        <v>233</v>
      </c>
      <c r="F3189">
        <v>56290</v>
      </c>
    </row>
    <row r="3190" spans="1:6" x14ac:dyDescent="0.25">
      <c r="A3190">
        <v>3300902</v>
      </c>
      <c r="B3190" t="s">
        <v>2402</v>
      </c>
      <c r="C3190" s="53" t="s">
        <v>3314</v>
      </c>
      <c r="D3190" t="s">
        <v>3327</v>
      </c>
      <c r="E3190" t="s">
        <v>235</v>
      </c>
      <c r="F3190">
        <v>14836</v>
      </c>
    </row>
    <row r="3191" spans="1:6" x14ac:dyDescent="0.25">
      <c r="A3191">
        <v>3300936</v>
      </c>
      <c r="B3191" t="s">
        <v>2402</v>
      </c>
      <c r="C3191" s="53" t="s">
        <v>3314</v>
      </c>
      <c r="D3191" t="s">
        <v>3328</v>
      </c>
      <c r="E3191" t="s">
        <v>235</v>
      </c>
      <c r="F3191">
        <v>15008</v>
      </c>
    </row>
    <row r="3192" spans="1:6" x14ac:dyDescent="0.25">
      <c r="A3192">
        <v>3300951</v>
      </c>
      <c r="B3192" t="s">
        <v>2402</v>
      </c>
      <c r="C3192" s="53" t="s">
        <v>3314</v>
      </c>
      <c r="D3192" t="s">
        <v>3329</v>
      </c>
      <c r="E3192" t="s">
        <v>231</v>
      </c>
      <c r="F3192">
        <v>8250</v>
      </c>
    </row>
    <row r="3193" spans="1:6" x14ac:dyDescent="0.25">
      <c r="A3193">
        <v>3301009</v>
      </c>
      <c r="B3193" t="s">
        <v>2402</v>
      </c>
      <c r="C3193" s="53" t="s">
        <v>3314</v>
      </c>
      <c r="D3193" t="s">
        <v>3330</v>
      </c>
      <c r="E3193" t="s">
        <v>229</v>
      </c>
      <c r="F3193">
        <v>483970</v>
      </c>
    </row>
    <row r="3194" spans="1:6" x14ac:dyDescent="0.25">
      <c r="A3194">
        <v>3301108</v>
      </c>
      <c r="B3194" t="s">
        <v>2402</v>
      </c>
      <c r="C3194" s="53" t="s">
        <v>3314</v>
      </c>
      <c r="D3194" t="s">
        <v>2528</v>
      </c>
      <c r="E3194" t="s">
        <v>235</v>
      </c>
      <c r="F3194">
        <v>19759</v>
      </c>
    </row>
    <row r="3195" spans="1:6" x14ac:dyDescent="0.25">
      <c r="A3195">
        <v>3301157</v>
      </c>
      <c r="B3195" t="s">
        <v>2402</v>
      </c>
      <c r="C3195" s="53" t="s">
        <v>3314</v>
      </c>
      <c r="D3195" t="s">
        <v>3331</v>
      </c>
      <c r="E3195" t="s">
        <v>235</v>
      </c>
      <c r="F3195">
        <v>12558</v>
      </c>
    </row>
    <row r="3196" spans="1:6" x14ac:dyDescent="0.25">
      <c r="A3196">
        <v>3301207</v>
      </c>
      <c r="B3196" t="s">
        <v>2402</v>
      </c>
      <c r="C3196" s="53" t="s">
        <v>3314</v>
      </c>
      <c r="D3196" t="s">
        <v>3332</v>
      </c>
      <c r="E3196" t="s">
        <v>235</v>
      </c>
      <c r="F3196">
        <v>18200</v>
      </c>
    </row>
    <row r="3197" spans="1:6" x14ac:dyDescent="0.25">
      <c r="A3197">
        <v>3301306</v>
      </c>
      <c r="B3197" t="s">
        <v>2402</v>
      </c>
      <c r="C3197" s="53" t="s">
        <v>3314</v>
      </c>
      <c r="D3197" t="s">
        <v>3333</v>
      </c>
      <c r="E3197" t="s">
        <v>227</v>
      </c>
      <c r="F3197">
        <v>40305</v>
      </c>
    </row>
    <row r="3198" spans="1:6" x14ac:dyDescent="0.25">
      <c r="A3198">
        <v>3301405</v>
      </c>
      <c r="B3198" t="s">
        <v>2402</v>
      </c>
      <c r="C3198" s="53" t="s">
        <v>3314</v>
      </c>
      <c r="D3198" t="s">
        <v>3334</v>
      </c>
      <c r="E3198" t="s">
        <v>227</v>
      </c>
      <c r="F3198">
        <v>22163</v>
      </c>
    </row>
    <row r="3199" spans="1:6" x14ac:dyDescent="0.25">
      <c r="A3199">
        <v>3301504</v>
      </c>
      <c r="B3199" t="s">
        <v>2402</v>
      </c>
      <c r="C3199" s="53" t="s">
        <v>3314</v>
      </c>
      <c r="D3199" t="s">
        <v>3335</v>
      </c>
      <c r="E3199" t="s">
        <v>227</v>
      </c>
      <c r="F3199">
        <v>21063</v>
      </c>
    </row>
    <row r="3200" spans="1:6" x14ac:dyDescent="0.25">
      <c r="A3200">
        <v>3301603</v>
      </c>
      <c r="B3200" t="s">
        <v>2402</v>
      </c>
      <c r="C3200" s="53" t="s">
        <v>3314</v>
      </c>
      <c r="D3200" t="s">
        <v>3336</v>
      </c>
      <c r="E3200" t="s">
        <v>235</v>
      </c>
      <c r="F3200">
        <v>11121</v>
      </c>
    </row>
    <row r="3201" spans="1:6" x14ac:dyDescent="0.25">
      <c r="A3201">
        <v>3301702</v>
      </c>
      <c r="B3201" t="s">
        <v>2402</v>
      </c>
      <c r="C3201" s="53" t="s">
        <v>3314</v>
      </c>
      <c r="D3201" t="s">
        <v>3337</v>
      </c>
      <c r="E3201" t="s">
        <v>248</v>
      </c>
      <c r="F3201">
        <v>882729</v>
      </c>
    </row>
    <row r="3202" spans="1:6" x14ac:dyDescent="0.25">
      <c r="A3202">
        <v>3301801</v>
      </c>
      <c r="B3202" t="s">
        <v>2402</v>
      </c>
      <c r="C3202" s="53" t="s">
        <v>3314</v>
      </c>
      <c r="D3202" t="s">
        <v>3338</v>
      </c>
      <c r="E3202" t="s">
        <v>235</v>
      </c>
      <c r="F3202">
        <v>13626</v>
      </c>
    </row>
    <row r="3203" spans="1:6" x14ac:dyDescent="0.25">
      <c r="A3203">
        <v>3301850</v>
      </c>
      <c r="B3203" t="s">
        <v>2402</v>
      </c>
      <c r="C3203" s="53" t="s">
        <v>3314</v>
      </c>
      <c r="D3203" t="s">
        <v>3339</v>
      </c>
      <c r="E3203" t="s">
        <v>233</v>
      </c>
      <c r="F3203">
        <v>56515</v>
      </c>
    </row>
    <row r="3204" spans="1:6" x14ac:dyDescent="0.25">
      <c r="A3204">
        <v>3301876</v>
      </c>
      <c r="B3204" t="s">
        <v>2402</v>
      </c>
      <c r="C3204" s="53" t="s">
        <v>3314</v>
      </c>
      <c r="D3204" t="s">
        <v>3340</v>
      </c>
      <c r="E3204" t="s">
        <v>227</v>
      </c>
      <c r="F3204">
        <v>25901</v>
      </c>
    </row>
    <row r="3205" spans="1:6" x14ac:dyDescent="0.25">
      <c r="A3205">
        <v>3301900</v>
      </c>
      <c r="B3205" t="s">
        <v>2402</v>
      </c>
      <c r="C3205" s="53" t="s">
        <v>3314</v>
      </c>
      <c r="D3205" t="s">
        <v>3341</v>
      </c>
      <c r="E3205" t="s">
        <v>229</v>
      </c>
      <c r="F3205">
        <v>229007</v>
      </c>
    </row>
    <row r="3206" spans="1:6" x14ac:dyDescent="0.25">
      <c r="A3206">
        <v>3302007</v>
      </c>
      <c r="B3206" t="s">
        <v>2402</v>
      </c>
      <c r="C3206" s="53" t="s">
        <v>3314</v>
      </c>
      <c r="D3206" t="s">
        <v>3342</v>
      </c>
      <c r="E3206" t="s">
        <v>229</v>
      </c>
      <c r="F3206">
        <v>119143</v>
      </c>
    </row>
    <row r="3207" spans="1:6" x14ac:dyDescent="0.25">
      <c r="A3207">
        <v>3302056</v>
      </c>
      <c r="B3207" t="s">
        <v>2402</v>
      </c>
      <c r="C3207" s="53" t="s">
        <v>3314</v>
      </c>
      <c r="D3207" t="s">
        <v>3343</v>
      </c>
      <c r="E3207" t="s">
        <v>235</v>
      </c>
      <c r="F3207">
        <v>14569</v>
      </c>
    </row>
    <row r="3208" spans="1:6" x14ac:dyDescent="0.25">
      <c r="A3208">
        <v>3302106</v>
      </c>
      <c r="B3208" t="s">
        <v>2402</v>
      </c>
      <c r="C3208" s="53" t="s">
        <v>3314</v>
      </c>
      <c r="D3208" t="s">
        <v>3344</v>
      </c>
      <c r="E3208" t="s">
        <v>227</v>
      </c>
      <c r="F3208">
        <v>22779</v>
      </c>
    </row>
    <row r="3209" spans="1:6" x14ac:dyDescent="0.25">
      <c r="A3209">
        <v>3302205</v>
      </c>
      <c r="B3209" t="s">
        <v>2402</v>
      </c>
      <c r="C3209" s="53" t="s">
        <v>3314</v>
      </c>
      <c r="D3209" t="s">
        <v>3345</v>
      </c>
      <c r="E3209" t="s">
        <v>233</v>
      </c>
      <c r="F3209">
        <v>99021</v>
      </c>
    </row>
    <row r="3210" spans="1:6" x14ac:dyDescent="0.25">
      <c r="A3210">
        <v>3302254</v>
      </c>
      <c r="B3210" t="s">
        <v>2402</v>
      </c>
      <c r="C3210" s="53" t="s">
        <v>3314</v>
      </c>
      <c r="D3210" t="s">
        <v>3346</v>
      </c>
      <c r="E3210" t="s">
        <v>227</v>
      </c>
      <c r="F3210">
        <v>30240</v>
      </c>
    </row>
    <row r="3211" spans="1:6" x14ac:dyDescent="0.25">
      <c r="A3211">
        <v>3302270</v>
      </c>
      <c r="B3211" t="s">
        <v>2402</v>
      </c>
      <c r="C3211" s="53" t="s">
        <v>3314</v>
      </c>
      <c r="D3211" t="s">
        <v>3347</v>
      </c>
      <c r="E3211" t="s">
        <v>233</v>
      </c>
      <c r="F3211">
        <v>99863</v>
      </c>
    </row>
    <row r="3212" spans="1:6" x14ac:dyDescent="0.25">
      <c r="A3212">
        <v>3302304</v>
      </c>
      <c r="B3212" t="s">
        <v>2402</v>
      </c>
      <c r="C3212" s="53" t="s">
        <v>3314</v>
      </c>
      <c r="D3212" t="s">
        <v>3348</v>
      </c>
      <c r="E3212" t="s">
        <v>231</v>
      </c>
      <c r="F3212">
        <v>7298</v>
      </c>
    </row>
    <row r="3213" spans="1:6" x14ac:dyDescent="0.25">
      <c r="A3213">
        <v>3302403</v>
      </c>
      <c r="B3213" t="s">
        <v>2402</v>
      </c>
      <c r="C3213" s="53" t="s">
        <v>3314</v>
      </c>
      <c r="D3213" t="s">
        <v>3349</v>
      </c>
      <c r="E3213" t="s">
        <v>229</v>
      </c>
      <c r="F3213">
        <v>234628</v>
      </c>
    </row>
    <row r="3214" spans="1:6" x14ac:dyDescent="0.25">
      <c r="A3214">
        <v>3302452</v>
      </c>
      <c r="B3214" t="s">
        <v>2402</v>
      </c>
      <c r="C3214" s="53" t="s">
        <v>3314</v>
      </c>
      <c r="D3214" t="s">
        <v>3350</v>
      </c>
      <c r="E3214" t="s">
        <v>231</v>
      </c>
      <c r="F3214">
        <v>5398</v>
      </c>
    </row>
    <row r="3215" spans="1:6" x14ac:dyDescent="0.25">
      <c r="A3215">
        <v>3302502</v>
      </c>
      <c r="B3215" t="s">
        <v>2402</v>
      </c>
      <c r="C3215" s="53" t="s">
        <v>3314</v>
      </c>
      <c r="D3215" t="s">
        <v>3351</v>
      </c>
      <c r="E3215" t="s">
        <v>229</v>
      </c>
      <c r="F3215">
        <v>234809</v>
      </c>
    </row>
    <row r="3216" spans="1:6" x14ac:dyDescent="0.25">
      <c r="A3216">
        <v>3302601</v>
      </c>
      <c r="B3216" t="s">
        <v>2402</v>
      </c>
      <c r="C3216" s="53" t="s">
        <v>3314</v>
      </c>
      <c r="D3216" t="s">
        <v>3352</v>
      </c>
      <c r="E3216" t="s">
        <v>227</v>
      </c>
      <c r="F3216">
        <v>40779</v>
      </c>
    </row>
    <row r="3217" spans="1:6" x14ac:dyDescent="0.25">
      <c r="A3217">
        <v>3302700</v>
      </c>
      <c r="B3217" t="s">
        <v>2402</v>
      </c>
      <c r="C3217" s="53" t="s">
        <v>3314</v>
      </c>
      <c r="D3217" t="s">
        <v>3353</v>
      </c>
      <c r="E3217" t="s">
        <v>229</v>
      </c>
      <c r="F3217">
        <v>146549</v>
      </c>
    </row>
    <row r="3218" spans="1:6" x14ac:dyDescent="0.25">
      <c r="A3218">
        <v>3302809</v>
      </c>
      <c r="B3218" t="s">
        <v>2402</v>
      </c>
      <c r="C3218" s="53" t="s">
        <v>3314</v>
      </c>
      <c r="D3218" t="s">
        <v>3354</v>
      </c>
      <c r="E3218" t="s">
        <v>235</v>
      </c>
      <c r="F3218">
        <v>18099</v>
      </c>
    </row>
    <row r="3219" spans="1:6" x14ac:dyDescent="0.25">
      <c r="A3219">
        <v>3302858</v>
      </c>
      <c r="B3219" t="s">
        <v>2402</v>
      </c>
      <c r="C3219" s="53" t="s">
        <v>3314</v>
      </c>
      <c r="D3219" t="s">
        <v>2876</v>
      </c>
      <c r="E3219" t="s">
        <v>229</v>
      </c>
      <c r="F3219">
        <v>170751</v>
      </c>
    </row>
    <row r="3220" spans="1:6" x14ac:dyDescent="0.25">
      <c r="A3220">
        <v>3302908</v>
      </c>
      <c r="B3220" t="s">
        <v>2402</v>
      </c>
      <c r="C3220" s="53" t="s">
        <v>3314</v>
      </c>
      <c r="D3220" t="s">
        <v>3355</v>
      </c>
      <c r="E3220" t="s">
        <v>227</v>
      </c>
      <c r="F3220">
        <v>24842</v>
      </c>
    </row>
    <row r="3221" spans="1:6" x14ac:dyDescent="0.25">
      <c r="A3221">
        <v>3303005</v>
      </c>
      <c r="B3221" t="s">
        <v>2402</v>
      </c>
      <c r="C3221" s="53" t="s">
        <v>3314</v>
      </c>
      <c r="D3221" t="s">
        <v>3356</v>
      </c>
      <c r="E3221" t="s">
        <v>227</v>
      </c>
      <c r="F3221">
        <v>26665</v>
      </c>
    </row>
    <row r="3222" spans="1:6" x14ac:dyDescent="0.25">
      <c r="A3222">
        <v>3303104</v>
      </c>
      <c r="B3222" t="s">
        <v>2402</v>
      </c>
      <c r="C3222" s="53" t="s">
        <v>3314</v>
      </c>
      <c r="D3222" t="s">
        <v>629</v>
      </c>
      <c r="E3222" t="s">
        <v>235</v>
      </c>
      <c r="F3222">
        <v>15013</v>
      </c>
    </row>
    <row r="3223" spans="1:6" x14ac:dyDescent="0.25">
      <c r="A3223">
        <v>3303203</v>
      </c>
      <c r="B3223" t="s">
        <v>2402</v>
      </c>
      <c r="C3223" s="53" t="s">
        <v>3314</v>
      </c>
      <c r="D3223" t="s">
        <v>3357</v>
      </c>
      <c r="E3223" t="s">
        <v>229</v>
      </c>
      <c r="F3223">
        <v>158309</v>
      </c>
    </row>
    <row r="3224" spans="1:6" x14ac:dyDescent="0.25">
      <c r="A3224">
        <v>3303302</v>
      </c>
      <c r="B3224" t="s">
        <v>2402</v>
      </c>
      <c r="C3224" s="53" t="s">
        <v>3314</v>
      </c>
      <c r="D3224" t="s">
        <v>3358</v>
      </c>
      <c r="E3224" t="s">
        <v>229</v>
      </c>
      <c r="F3224">
        <v>496696</v>
      </c>
    </row>
    <row r="3225" spans="1:6" x14ac:dyDescent="0.25">
      <c r="A3225">
        <v>3303401</v>
      </c>
      <c r="B3225" t="s">
        <v>2402</v>
      </c>
      <c r="C3225" s="53" t="s">
        <v>3314</v>
      </c>
      <c r="D3225" t="s">
        <v>3359</v>
      </c>
      <c r="E3225" t="s">
        <v>229</v>
      </c>
      <c r="F3225">
        <v>184786</v>
      </c>
    </row>
    <row r="3226" spans="1:6" x14ac:dyDescent="0.25">
      <c r="A3226">
        <v>3303500</v>
      </c>
      <c r="B3226" t="s">
        <v>2402</v>
      </c>
      <c r="C3226" s="53" t="s">
        <v>3314</v>
      </c>
      <c r="D3226" t="s">
        <v>3360</v>
      </c>
      <c r="E3226" t="s">
        <v>248</v>
      </c>
      <c r="F3226">
        <v>807492</v>
      </c>
    </row>
    <row r="3227" spans="1:6" x14ac:dyDescent="0.25">
      <c r="A3227">
        <v>3303609</v>
      </c>
      <c r="B3227" t="s">
        <v>2402</v>
      </c>
      <c r="C3227" s="53" t="s">
        <v>3314</v>
      </c>
      <c r="D3227" t="s">
        <v>3361</v>
      </c>
      <c r="E3227" t="s">
        <v>227</v>
      </c>
      <c r="F3227">
        <v>49521</v>
      </c>
    </row>
    <row r="3228" spans="1:6" x14ac:dyDescent="0.25">
      <c r="A3228">
        <v>3303708</v>
      </c>
      <c r="B3228" t="s">
        <v>2402</v>
      </c>
      <c r="C3228" s="53" t="s">
        <v>3314</v>
      </c>
      <c r="D3228" t="s">
        <v>3362</v>
      </c>
      <c r="E3228" t="s">
        <v>227</v>
      </c>
      <c r="F3228">
        <v>42356</v>
      </c>
    </row>
    <row r="3229" spans="1:6" x14ac:dyDescent="0.25">
      <c r="A3229">
        <v>3303807</v>
      </c>
      <c r="B3229" t="s">
        <v>2402</v>
      </c>
      <c r="C3229" s="53" t="s">
        <v>3314</v>
      </c>
      <c r="D3229" t="s">
        <v>3363</v>
      </c>
      <c r="E3229" t="s">
        <v>227</v>
      </c>
      <c r="F3229">
        <v>40478</v>
      </c>
    </row>
    <row r="3230" spans="1:6" x14ac:dyDescent="0.25">
      <c r="A3230">
        <v>3303856</v>
      </c>
      <c r="B3230" t="s">
        <v>2402</v>
      </c>
      <c r="C3230" s="53" t="s">
        <v>3314</v>
      </c>
      <c r="D3230" t="s">
        <v>3364</v>
      </c>
      <c r="E3230" t="s">
        <v>227</v>
      </c>
      <c r="F3230">
        <v>26818</v>
      </c>
    </row>
    <row r="3231" spans="1:6" x14ac:dyDescent="0.25">
      <c r="A3231">
        <v>3303906</v>
      </c>
      <c r="B3231" t="s">
        <v>2402</v>
      </c>
      <c r="C3231" s="53" t="s">
        <v>3314</v>
      </c>
      <c r="D3231" t="s">
        <v>3365</v>
      </c>
      <c r="E3231" t="s">
        <v>229</v>
      </c>
      <c r="F3231">
        <v>298142</v>
      </c>
    </row>
    <row r="3232" spans="1:6" x14ac:dyDescent="0.25">
      <c r="A3232">
        <v>3303955</v>
      </c>
      <c r="B3232" t="s">
        <v>2402</v>
      </c>
      <c r="C3232" s="53" t="s">
        <v>3314</v>
      </c>
      <c r="D3232" t="s">
        <v>3366</v>
      </c>
      <c r="E3232" t="s">
        <v>227</v>
      </c>
      <c r="F3232">
        <v>23887</v>
      </c>
    </row>
    <row r="3233" spans="1:6" x14ac:dyDescent="0.25">
      <c r="A3233">
        <v>3304003</v>
      </c>
      <c r="B3233" t="s">
        <v>2402</v>
      </c>
      <c r="C3233" s="53" t="s">
        <v>3314</v>
      </c>
      <c r="D3233" t="s">
        <v>3367</v>
      </c>
      <c r="E3233" t="s">
        <v>227</v>
      </c>
      <c r="F3233">
        <v>27838</v>
      </c>
    </row>
    <row r="3234" spans="1:6" x14ac:dyDescent="0.25">
      <c r="A3234">
        <v>3304102</v>
      </c>
      <c r="B3234" t="s">
        <v>2402</v>
      </c>
      <c r="C3234" s="53" t="s">
        <v>3314</v>
      </c>
      <c r="D3234" t="s">
        <v>3368</v>
      </c>
      <c r="E3234" t="s">
        <v>235</v>
      </c>
      <c r="F3234">
        <v>18059</v>
      </c>
    </row>
    <row r="3235" spans="1:6" x14ac:dyDescent="0.25">
      <c r="A3235">
        <v>3304110</v>
      </c>
      <c r="B3235" t="s">
        <v>2402</v>
      </c>
      <c r="C3235" s="53" t="s">
        <v>3314</v>
      </c>
      <c r="D3235" t="s">
        <v>3369</v>
      </c>
      <c r="E3235" t="s">
        <v>235</v>
      </c>
      <c r="F3235">
        <v>18266</v>
      </c>
    </row>
    <row r="3236" spans="1:6" x14ac:dyDescent="0.25">
      <c r="A3236">
        <v>3304128</v>
      </c>
      <c r="B3236" t="s">
        <v>2402</v>
      </c>
      <c r="C3236" s="53" t="s">
        <v>3314</v>
      </c>
      <c r="D3236" t="s">
        <v>3370</v>
      </c>
      <c r="E3236" t="s">
        <v>235</v>
      </c>
      <c r="F3236">
        <v>13543</v>
      </c>
    </row>
    <row r="3237" spans="1:6" x14ac:dyDescent="0.25">
      <c r="A3237">
        <v>3304144</v>
      </c>
      <c r="B3237" t="s">
        <v>2402</v>
      </c>
      <c r="C3237" s="53" t="s">
        <v>3314</v>
      </c>
      <c r="D3237" t="s">
        <v>3371</v>
      </c>
      <c r="E3237" t="s">
        <v>229</v>
      </c>
      <c r="F3237">
        <v>143632</v>
      </c>
    </row>
    <row r="3238" spans="1:6" x14ac:dyDescent="0.25">
      <c r="A3238">
        <v>3304151</v>
      </c>
      <c r="B3238" t="s">
        <v>2402</v>
      </c>
      <c r="C3238" s="53" t="s">
        <v>3314</v>
      </c>
      <c r="D3238" t="s">
        <v>3372</v>
      </c>
      <c r="E3238" t="s">
        <v>227</v>
      </c>
      <c r="F3238">
        <v>22700</v>
      </c>
    </row>
    <row r="3239" spans="1:6" x14ac:dyDescent="0.25">
      <c r="A3239">
        <v>3304201</v>
      </c>
      <c r="B3239" t="s">
        <v>2402</v>
      </c>
      <c r="C3239" s="53" t="s">
        <v>3314</v>
      </c>
      <c r="D3239" t="s">
        <v>3373</v>
      </c>
      <c r="E3239" t="s">
        <v>229</v>
      </c>
      <c r="F3239">
        <v>125214</v>
      </c>
    </row>
    <row r="3240" spans="1:6" x14ac:dyDescent="0.25">
      <c r="A3240">
        <v>3304300</v>
      </c>
      <c r="B3240" t="s">
        <v>2402</v>
      </c>
      <c r="C3240" s="53" t="s">
        <v>3314</v>
      </c>
      <c r="D3240" t="s">
        <v>3374</v>
      </c>
      <c r="E3240" t="s">
        <v>233</v>
      </c>
      <c r="F3240">
        <v>57615</v>
      </c>
    </row>
    <row r="3241" spans="1:6" x14ac:dyDescent="0.25">
      <c r="A3241">
        <v>3304409</v>
      </c>
      <c r="B3241" t="s">
        <v>2402</v>
      </c>
      <c r="C3241" s="53" t="s">
        <v>3314</v>
      </c>
      <c r="D3241" t="s">
        <v>3375</v>
      </c>
      <c r="E3241" t="s">
        <v>235</v>
      </c>
      <c r="F3241">
        <v>17826</v>
      </c>
    </row>
    <row r="3242" spans="1:6" x14ac:dyDescent="0.25">
      <c r="A3242">
        <v>3304508</v>
      </c>
      <c r="B3242" t="s">
        <v>2402</v>
      </c>
      <c r="C3242" s="53" t="s">
        <v>3314</v>
      </c>
      <c r="D3242" t="s">
        <v>3376</v>
      </c>
      <c r="E3242" t="s">
        <v>231</v>
      </c>
      <c r="F3242">
        <v>8892</v>
      </c>
    </row>
    <row r="3243" spans="1:6" x14ac:dyDescent="0.25">
      <c r="A3243">
        <v>3304524</v>
      </c>
      <c r="B3243" t="s">
        <v>2402</v>
      </c>
      <c r="C3243" s="53" t="s">
        <v>3314</v>
      </c>
      <c r="D3243" t="s">
        <v>3377</v>
      </c>
      <c r="E3243" t="s">
        <v>229</v>
      </c>
      <c r="F3243">
        <v>131976</v>
      </c>
    </row>
    <row r="3244" spans="1:6" x14ac:dyDescent="0.25">
      <c r="A3244">
        <v>3304557</v>
      </c>
      <c r="B3244" t="s">
        <v>2402</v>
      </c>
      <c r="C3244" s="53" t="s">
        <v>3314</v>
      </c>
      <c r="D3244" t="s">
        <v>3378</v>
      </c>
      <c r="E3244" t="s">
        <v>248</v>
      </c>
      <c r="F3244">
        <v>6476631</v>
      </c>
    </row>
    <row r="3245" spans="1:6" x14ac:dyDescent="0.25">
      <c r="A3245">
        <v>3304607</v>
      </c>
      <c r="B3245" t="s">
        <v>2402</v>
      </c>
      <c r="C3245" s="53" t="s">
        <v>3314</v>
      </c>
      <c r="D3245" t="s">
        <v>3379</v>
      </c>
      <c r="E3245" t="s">
        <v>235</v>
      </c>
      <c r="F3245">
        <v>10225</v>
      </c>
    </row>
    <row r="3246" spans="1:6" x14ac:dyDescent="0.25">
      <c r="A3246">
        <v>3304706</v>
      </c>
      <c r="B3246" t="s">
        <v>2402</v>
      </c>
      <c r="C3246" s="53" t="s">
        <v>3314</v>
      </c>
      <c r="D3246" t="s">
        <v>3380</v>
      </c>
      <c r="E3246" t="s">
        <v>227</v>
      </c>
      <c r="F3246">
        <v>41178</v>
      </c>
    </row>
    <row r="3247" spans="1:6" x14ac:dyDescent="0.25">
      <c r="A3247">
        <v>3304755</v>
      </c>
      <c r="B3247" t="s">
        <v>2402</v>
      </c>
      <c r="C3247" s="53" t="s">
        <v>3314</v>
      </c>
      <c r="D3247" t="s">
        <v>3381</v>
      </c>
      <c r="E3247" t="s">
        <v>227</v>
      </c>
      <c r="F3247">
        <v>41291</v>
      </c>
    </row>
    <row r="3248" spans="1:6" x14ac:dyDescent="0.25">
      <c r="A3248">
        <v>3304805</v>
      </c>
      <c r="B3248" t="s">
        <v>2402</v>
      </c>
      <c r="C3248" s="53" t="s">
        <v>3314</v>
      </c>
      <c r="D3248" t="s">
        <v>3382</v>
      </c>
      <c r="E3248" t="s">
        <v>227</v>
      </c>
      <c r="F3248">
        <v>37703</v>
      </c>
    </row>
    <row r="3249" spans="1:6" x14ac:dyDescent="0.25">
      <c r="A3249">
        <v>3304904</v>
      </c>
      <c r="B3249" t="s">
        <v>2402</v>
      </c>
      <c r="C3249" s="53" t="s">
        <v>3314</v>
      </c>
      <c r="D3249" t="s">
        <v>3383</v>
      </c>
      <c r="E3249" t="s">
        <v>248</v>
      </c>
      <c r="F3249">
        <v>1038081</v>
      </c>
    </row>
    <row r="3250" spans="1:6" x14ac:dyDescent="0.25">
      <c r="A3250">
        <v>3305000</v>
      </c>
      <c r="B3250" t="s">
        <v>2402</v>
      </c>
      <c r="C3250" s="53" t="s">
        <v>3314</v>
      </c>
      <c r="D3250" t="s">
        <v>3384</v>
      </c>
      <c r="E3250" t="s">
        <v>227</v>
      </c>
      <c r="F3250">
        <v>34583</v>
      </c>
    </row>
    <row r="3251" spans="1:6" x14ac:dyDescent="0.25">
      <c r="A3251">
        <v>3305109</v>
      </c>
      <c r="B3251" t="s">
        <v>2402</v>
      </c>
      <c r="C3251" s="53" t="s">
        <v>3314</v>
      </c>
      <c r="D3251" t="s">
        <v>3385</v>
      </c>
      <c r="E3251" t="s">
        <v>229</v>
      </c>
      <c r="F3251">
        <v>460625</v>
      </c>
    </row>
    <row r="3252" spans="1:6" x14ac:dyDescent="0.25">
      <c r="A3252">
        <v>3305133</v>
      </c>
      <c r="B3252" t="s">
        <v>2402</v>
      </c>
      <c r="C3252" s="53" t="s">
        <v>3314</v>
      </c>
      <c r="D3252" t="s">
        <v>3386</v>
      </c>
      <c r="E3252" t="s">
        <v>231</v>
      </c>
      <c r="F3252">
        <v>7206</v>
      </c>
    </row>
    <row r="3253" spans="1:6" x14ac:dyDescent="0.25">
      <c r="A3253">
        <v>3305158</v>
      </c>
      <c r="B3253" t="s">
        <v>2402</v>
      </c>
      <c r="C3253" s="53" t="s">
        <v>3314</v>
      </c>
      <c r="D3253" t="s">
        <v>3387</v>
      </c>
      <c r="E3253" t="s">
        <v>227</v>
      </c>
      <c r="F3253">
        <v>20916</v>
      </c>
    </row>
    <row r="3254" spans="1:6" x14ac:dyDescent="0.25">
      <c r="A3254">
        <v>3305208</v>
      </c>
      <c r="B3254" t="s">
        <v>2402</v>
      </c>
      <c r="C3254" s="53" t="s">
        <v>3314</v>
      </c>
      <c r="D3254" t="s">
        <v>3388</v>
      </c>
      <c r="E3254" t="s">
        <v>233</v>
      </c>
      <c r="F3254">
        <v>96920</v>
      </c>
    </row>
    <row r="3255" spans="1:6" x14ac:dyDescent="0.25">
      <c r="A3255">
        <v>3305307</v>
      </c>
      <c r="B3255" t="s">
        <v>2402</v>
      </c>
      <c r="C3255" s="53" t="s">
        <v>3314</v>
      </c>
      <c r="D3255" t="s">
        <v>3389</v>
      </c>
      <c r="E3255" t="s">
        <v>231</v>
      </c>
      <c r="F3255">
        <v>9054</v>
      </c>
    </row>
    <row r="3256" spans="1:6" x14ac:dyDescent="0.25">
      <c r="A3256">
        <v>3305406</v>
      </c>
      <c r="B3256" t="s">
        <v>2402</v>
      </c>
      <c r="C3256" s="53" t="s">
        <v>3314</v>
      </c>
      <c r="D3256" t="s">
        <v>515</v>
      </c>
      <c r="E3256" t="s">
        <v>235</v>
      </c>
      <c r="F3256">
        <v>17606</v>
      </c>
    </row>
    <row r="3257" spans="1:6" x14ac:dyDescent="0.25">
      <c r="A3257">
        <v>3305505</v>
      </c>
      <c r="B3257" t="s">
        <v>2402</v>
      </c>
      <c r="C3257" s="53" t="s">
        <v>3314</v>
      </c>
      <c r="D3257" t="s">
        <v>3390</v>
      </c>
      <c r="E3257" t="s">
        <v>233</v>
      </c>
      <c r="F3257">
        <v>82359</v>
      </c>
    </row>
    <row r="3258" spans="1:6" x14ac:dyDescent="0.25">
      <c r="A3258">
        <v>3305554</v>
      </c>
      <c r="B3258" t="s">
        <v>2402</v>
      </c>
      <c r="C3258" s="53" t="s">
        <v>3314</v>
      </c>
      <c r="D3258" t="s">
        <v>3391</v>
      </c>
      <c r="E3258" t="s">
        <v>233</v>
      </c>
      <c r="F3258">
        <v>82892</v>
      </c>
    </row>
    <row r="3259" spans="1:6" x14ac:dyDescent="0.25">
      <c r="A3259">
        <v>3305604</v>
      </c>
      <c r="B3259" t="s">
        <v>2402</v>
      </c>
      <c r="C3259" s="53" t="s">
        <v>3314</v>
      </c>
      <c r="D3259" t="s">
        <v>3392</v>
      </c>
      <c r="E3259" t="s">
        <v>227</v>
      </c>
      <c r="F3259">
        <v>21307</v>
      </c>
    </row>
    <row r="3260" spans="1:6" x14ac:dyDescent="0.25">
      <c r="A3260">
        <v>3305703</v>
      </c>
      <c r="B3260" t="s">
        <v>2402</v>
      </c>
      <c r="C3260" s="53" t="s">
        <v>3314</v>
      </c>
      <c r="D3260" t="s">
        <v>3393</v>
      </c>
      <c r="E3260" t="s">
        <v>235</v>
      </c>
      <c r="F3260">
        <v>15127</v>
      </c>
    </row>
    <row r="3261" spans="1:6" x14ac:dyDescent="0.25">
      <c r="A3261">
        <v>3305752</v>
      </c>
      <c r="B3261" t="s">
        <v>2402</v>
      </c>
      <c r="C3261" s="53" t="s">
        <v>3314</v>
      </c>
      <c r="D3261" t="s">
        <v>3394</v>
      </c>
      <c r="E3261" t="s">
        <v>227</v>
      </c>
      <c r="F3261">
        <v>32426</v>
      </c>
    </row>
    <row r="3262" spans="1:6" x14ac:dyDescent="0.25">
      <c r="A3262">
        <v>3305802</v>
      </c>
      <c r="B3262" t="s">
        <v>2402</v>
      </c>
      <c r="C3262" s="53" t="s">
        <v>3314</v>
      </c>
      <c r="D3262" t="s">
        <v>3395</v>
      </c>
      <c r="E3262" t="s">
        <v>229</v>
      </c>
      <c r="F3262">
        <v>173060</v>
      </c>
    </row>
    <row r="3263" spans="1:6" x14ac:dyDescent="0.25">
      <c r="A3263">
        <v>3305901</v>
      </c>
      <c r="B3263" t="s">
        <v>2402</v>
      </c>
      <c r="C3263" s="53" t="s">
        <v>3314</v>
      </c>
      <c r="D3263" t="s">
        <v>3396</v>
      </c>
      <c r="E3263" t="s">
        <v>235</v>
      </c>
      <c r="F3263">
        <v>10350</v>
      </c>
    </row>
    <row r="3264" spans="1:6" x14ac:dyDescent="0.25">
      <c r="A3264">
        <v>3306008</v>
      </c>
      <c r="B3264" t="s">
        <v>2402</v>
      </c>
      <c r="C3264" s="53" t="s">
        <v>3314</v>
      </c>
      <c r="D3264" t="s">
        <v>3397</v>
      </c>
      <c r="E3264" t="s">
        <v>233</v>
      </c>
      <c r="F3264">
        <v>79264</v>
      </c>
    </row>
    <row r="3265" spans="1:6" x14ac:dyDescent="0.25">
      <c r="A3265">
        <v>3306107</v>
      </c>
      <c r="B3265" t="s">
        <v>2402</v>
      </c>
      <c r="C3265" s="53" t="s">
        <v>3314</v>
      </c>
      <c r="D3265" t="s">
        <v>2390</v>
      </c>
      <c r="E3265" t="s">
        <v>233</v>
      </c>
      <c r="F3265">
        <v>73725</v>
      </c>
    </row>
    <row r="3266" spans="1:6" x14ac:dyDescent="0.25">
      <c r="A3266">
        <v>3306156</v>
      </c>
      <c r="B3266" t="s">
        <v>2402</v>
      </c>
      <c r="C3266" s="53" t="s">
        <v>3314</v>
      </c>
      <c r="D3266" t="s">
        <v>3398</v>
      </c>
      <c r="E3266" t="s">
        <v>235</v>
      </c>
      <c r="F3266">
        <v>10402</v>
      </c>
    </row>
    <row r="3267" spans="1:6" x14ac:dyDescent="0.25">
      <c r="A3267">
        <v>3306206</v>
      </c>
      <c r="B3267" t="s">
        <v>2402</v>
      </c>
      <c r="C3267" s="53" t="s">
        <v>3314</v>
      </c>
      <c r="D3267" t="s">
        <v>3399</v>
      </c>
      <c r="E3267" t="s">
        <v>227</v>
      </c>
      <c r="F3267">
        <v>35432</v>
      </c>
    </row>
    <row r="3268" spans="1:6" x14ac:dyDescent="0.25">
      <c r="A3268">
        <v>3306305</v>
      </c>
      <c r="B3268" t="s">
        <v>2402</v>
      </c>
      <c r="C3268" s="53" t="s">
        <v>3314</v>
      </c>
      <c r="D3268" t="s">
        <v>3400</v>
      </c>
      <c r="E3268" t="s">
        <v>229</v>
      </c>
      <c r="F3268">
        <v>262970</v>
      </c>
    </row>
    <row r="3269" spans="1:6" x14ac:dyDescent="0.25">
      <c r="A3269">
        <v>3500105</v>
      </c>
      <c r="B3269" t="s">
        <v>2402</v>
      </c>
      <c r="C3269" s="53" t="s">
        <v>3401</v>
      </c>
      <c r="D3269" t="s">
        <v>3402</v>
      </c>
      <c r="E3269" t="s">
        <v>227</v>
      </c>
      <c r="F3269">
        <v>35048</v>
      </c>
    </row>
    <row r="3270" spans="1:6" x14ac:dyDescent="0.25">
      <c r="A3270">
        <v>3500204</v>
      </c>
      <c r="B3270" t="s">
        <v>2402</v>
      </c>
      <c r="C3270" s="53" t="s">
        <v>3401</v>
      </c>
      <c r="D3270" t="s">
        <v>3403</v>
      </c>
      <c r="E3270" t="s">
        <v>251</v>
      </c>
      <c r="F3270">
        <v>3623</v>
      </c>
    </row>
    <row r="3271" spans="1:6" x14ac:dyDescent="0.25">
      <c r="A3271">
        <v>3500303</v>
      </c>
      <c r="B3271" t="s">
        <v>2402</v>
      </c>
      <c r="C3271" s="53" t="s">
        <v>3401</v>
      </c>
      <c r="D3271" t="s">
        <v>3404</v>
      </c>
      <c r="E3271" t="s">
        <v>227</v>
      </c>
      <c r="F3271">
        <v>34863</v>
      </c>
    </row>
    <row r="3272" spans="1:6" x14ac:dyDescent="0.25">
      <c r="A3272">
        <v>3500402</v>
      </c>
      <c r="B3272" t="s">
        <v>2402</v>
      </c>
      <c r="C3272" s="53" t="s">
        <v>3401</v>
      </c>
      <c r="D3272" t="s">
        <v>3405</v>
      </c>
      <c r="E3272" t="s">
        <v>231</v>
      </c>
      <c r="F3272">
        <v>8025</v>
      </c>
    </row>
    <row r="3273" spans="1:6" x14ac:dyDescent="0.25">
      <c r="A3273">
        <v>3500501</v>
      </c>
      <c r="B3273" t="s">
        <v>2402</v>
      </c>
      <c r="C3273" s="53" t="s">
        <v>3401</v>
      </c>
      <c r="D3273" t="s">
        <v>3406</v>
      </c>
      <c r="E3273" t="s">
        <v>235</v>
      </c>
      <c r="F3273">
        <v>18313</v>
      </c>
    </row>
    <row r="3274" spans="1:6" x14ac:dyDescent="0.25">
      <c r="A3274">
        <v>3500550</v>
      </c>
      <c r="B3274" t="s">
        <v>2402</v>
      </c>
      <c r="C3274" s="53" t="s">
        <v>3401</v>
      </c>
      <c r="D3274" t="s">
        <v>3407</v>
      </c>
      <c r="E3274" t="s">
        <v>231</v>
      </c>
      <c r="F3274">
        <v>5944</v>
      </c>
    </row>
    <row r="3275" spans="1:6" x14ac:dyDescent="0.25">
      <c r="A3275">
        <v>3500600</v>
      </c>
      <c r="B3275" t="s">
        <v>2402</v>
      </c>
      <c r="C3275" s="53" t="s">
        <v>3401</v>
      </c>
      <c r="D3275" t="s">
        <v>3408</v>
      </c>
      <c r="E3275" t="s">
        <v>251</v>
      </c>
      <c r="F3275">
        <v>3139</v>
      </c>
    </row>
    <row r="3276" spans="1:6" x14ac:dyDescent="0.25">
      <c r="A3276">
        <v>3500709</v>
      </c>
      <c r="B3276" t="s">
        <v>2402</v>
      </c>
      <c r="C3276" s="53" t="s">
        <v>3401</v>
      </c>
      <c r="D3276" t="s">
        <v>3409</v>
      </c>
      <c r="E3276" t="s">
        <v>227</v>
      </c>
      <c r="F3276">
        <v>36524</v>
      </c>
    </row>
    <row r="3277" spans="1:6" x14ac:dyDescent="0.25">
      <c r="A3277">
        <v>3500758</v>
      </c>
      <c r="B3277" t="s">
        <v>2402</v>
      </c>
      <c r="C3277" s="53" t="s">
        <v>3401</v>
      </c>
      <c r="D3277" t="s">
        <v>3410</v>
      </c>
      <c r="E3277" t="s">
        <v>231</v>
      </c>
      <c r="F3277">
        <v>5560</v>
      </c>
    </row>
    <row r="3278" spans="1:6" x14ac:dyDescent="0.25">
      <c r="A3278">
        <v>3500808</v>
      </c>
      <c r="B3278" t="s">
        <v>2402</v>
      </c>
      <c r="C3278" s="53" t="s">
        <v>3401</v>
      </c>
      <c r="D3278" t="s">
        <v>3411</v>
      </c>
      <c r="E3278" t="s">
        <v>251</v>
      </c>
      <c r="F3278">
        <v>4101</v>
      </c>
    </row>
    <row r="3279" spans="1:6" x14ac:dyDescent="0.25">
      <c r="A3279">
        <v>3500907</v>
      </c>
      <c r="B3279" t="s">
        <v>2402</v>
      </c>
      <c r="C3279" s="53" t="s">
        <v>3401</v>
      </c>
      <c r="D3279" t="s">
        <v>3412</v>
      </c>
      <c r="E3279" t="s">
        <v>251</v>
      </c>
      <c r="F3279">
        <v>4060</v>
      </c>
    </row>
    <row r="3280" spans="1:6" x14ac:dyDescent="0.25">
      <c r="A3280">
        <v>3501004</v>
      </c>
      <c r="B3280" t="s">
        <v>2402</v>
      </c>
      <c r="C3280" s="53" t="s">
        <v>3401</v>
      </c>
      <c r="D3280" t="s">
        <v>3413</v>
      </c>
      <c r="E3280" t="s">
        <v>235</v>
      </c>
      <c r="F3280">
        <v>16179</v>
      </c>
    </row>
    <row r="3281" spans="1:6" x14ac:dyDescent="0.25">
      <c r="A3281">
        <v>3501103</v>
      </c>
      <c r="B3281" t="s">
        <v>2402</v>
      </c>
      <c r="C3281" s="53" t="s">
        <v>3401</v>
      </c>
      <c r="D3281" t="s">
        <v>373</v>
      </c>
      <c r="E3281" t="s">
        <v>251</v>
      </c>
      <c r="F3281">
        <v>4173</v>
      </c>
    </row>
    <row r="3282" spans="1:6" x14ac:dyDescent="0.25">
      <c r="A3282">
        <v>3501152</v>
      </c>
      <c r="B3282" t="s">
        <v>2402</v>
      </c>
      <c r="C3282" s="53" t="s">
        <v>3401</v>
      </c>
      <c r="D3282" t="s">
        <v>3414</v>
      </c>
      <c r="E3282" t="s">
        <v>235</v>
      </c>
      <c r="F3282">
        <v>18061</v>
      </c>
    </row>
    <row r="3283" spans="1:6" x14ac:dyDescent="0.25">
      <c r="A3283">
        <v>3501202</v>
      </c>
      <c r="B3283" t="s">
        <v>2402</v>
      </c>
      <c r="C3283" s="53" t="s">
        <v>3401</v>
      </c>
      <c r="D3283" t="s">
        <v>3415</v>
      </c>
      <c r="E3283" t="s">
        <v>251</v>
      </c>
      <c r="F3283">
        <v>3853</v>
      </c>
    </row>
    <row r="3284" spans="1:6" x14ac:dyDescent="0.25">
      <c r="A3284">
        <v>3501301</v>
      </c>
      <c r="B3284" t="s">
        <v>2402</v>
      </c>
      <c r="C3284" s="53" t="s">
        <v>3401</v>
      </c>
      <c r="D3284" t="s">
        <v>3416</v>
      </c>
      <c r="E3284" t="s">
        <v>227</v>
      </c>
      <c r="F3284">
        <v>24651</v>
      </c>
    </row>
    <row r="3285" spans="1:6" x14ac:dyDescent="0.25">
      <c r="A3285">
        <v>3501400</v>
      </c>
      <c r="B3285" t="s">
        <v>2402</v>
      </c>
      <c r="C3285" s="53" t="s">
        <v>3401</v>
      </c>
      <c r="D3285" t="s">
        <v>3417</v>
      </c>
      <c r="E3285" t="s">
        <v>231</v>
      </c>
      <c r="F3285">
        <v>5030</v>
      </c>
    </row>
    <row r="3286" spans="1:6" x14ac:dyDescent="0.25">
      <c r="A3286">
        <v>3501509</v>
      </c>
      <c r="B3286" t="s">
        <v>2402</v>
      </c>
      <c r="C3286" s="53" t="s">
        <v>3401</v>
      </c>
      <c r="D3286" t="s">
        <v>3418</v>
      </c>
      <c r="E3286" t="s">
        <v>251</v>
      </c>
      <c r="F3286">
        <v>3168</v>
      </c>
    </row>
    <row r="3287" spans="1:6" x14ac:dyDescent="0.25">
      <c r="A3287">
        <v>3501608</v>
      </c>
      <c r="B3287" t="s">
        <v>2402</v>
      </c>
      <c r="C3287" s="53" t="s">
        <v>3401</v>
      </c>
      <c r="D3287" t="s">
        <v>3419</v>
      </c>
      <c r="E3287" t="s">
        <v>229</v>
      </c>
      <c r="F3287">
        <v>229322</v>
      </c>
    </row>
    <row r="3288" spans="1:6" x14ac:dyDescent="0.25">
      <c r="A3288">
        <v>3501707</v>
      </c>
      <c r="B3288" t="s">
        <v>2402</v>
      </c>
      <c r="C3288" s="53" t="s">
        <v>3401</v>
      </c>
      <c r="D3288" t="s">
        <v>3420</v>
      </c>
      <c r="E3288" t="s">
        <v>227</v>
      </c>
      <c r="F3288">
        <v>38202</v>
      </c>
    </row>
    <row r="3289" spans="1:6" x14ac:dyDescent="0.25">
      <c r="A3289">
        <v>3501806</v>
      </c>
      <c r="B3289" t="s">
        <v>2402</v>
      </c>
      <c r="C3289" s="53" t="s">
        <v>3401</v>
      </c>
      <c r="D3289" t="s">
        <v>3421</v>
      </c>
      <c r="E3289" t="s">
        <v>231</v>
      </c>
      <c r="F3289">
        <v>5942</v>
      </c>
    </row>
    <row r="3290" spans="1:6" x14ac:dyDescent="0.25">
      <c r="A3290">
        <v>3501905</v>
      </c>
      <c r="B3290" t="s">
        <v>2402</v>
      </c>
      <c r="C3290" s="53" t="s">
        <v>3401</v>
      </c>
      <c r="D3290" t="s">
        <v>1480</v>
      </c>
      <c r="E3290" t="s">
        <v>233</v>
      </c>
      <c r="F3290">
        <v>70280</v>
      </c>
    </row>
    <row r="3291" spans="1:6" x14ac:dyDescent="0.25">
      <c r="A3291">
        <v>3502002</v>
      </c>
      <c r="B3291" t="s">
        <v>2402</v>
      </c>
      <c r="C3291" s="53" t="s">
        <v>3401</v>
      </c>
      <c r="D3291" t="s">
        <v>3422</v>
      </c>
      <c r="E3291" t="s">
        <v>251</v>
      </c>
      <c r="F3291">
        <v>4731</v>
      </c>
    </row>
    <row r="3292" spans="1:6" x14ac:dyDescent="0.25">
      <c r="A3292">
        <v>3502101</v>
      </c>
      <c r="B3292" t="s">
        <v>2402</v>
      </c>
      <c r="C3292" s="53" t="s">
        <v>3401</v>
      </c>
      <c r="D3292" t="s">
        <v>3423</v>
      </c>
      <c r="E3292" t="s">
        <v>233</v>
      </c>
      <c r="F3292">
        <v>57250</v>
      </c>
    </row>
    <row r="3293" spans="1:6" x14ac:dyDescent="0.25">
      <c r="A3293">
        <v>3502200</v>
      </c>
      <c r="B3293" t="s">
        <v>2402</v>
      </c>
      <c r="C3293" s="53" t="s">
        <v>3401</v>
      </c>
      <c r="D3293" t="s">
        <v>3424</v>
      </c>
      <c r="E3293" t="s">
        <v>227</v>
      </c>
      <c r="F3293">
        <v>24161</v>
      </c>
    </row>
    <row r="3294" spans="1:6" x14ac:dyDescent="0.25">
      <c r="A3294">
        <v>3502309</v>
      </c>
      <c r="B3294" t="s">
        <v>2402</v>
      </c>
      <c r="C3294" s="53" t="s">
        <v>3401</v>
      </c>
      <c r="D3294" t="s">
        <v>3425</v>
      </c>
      <c r="E3294" t="s">
        <v>231</v>
      </c>
      <c r="F3294">
        <v>6307</v>
      </c>
    </row>
    <row r="3295" spans="1:6" x14ac:dyDescent="0.25">
      <c r="A3295">
        <v>3502408</v>
      </c>
      <c r="B3295" t="s">
        <v>2402</v>
      </c>
      <c r="C3295" s="53" t="s">
        <v>3401</v>
      </c>
      <c r="D3295" t="s">
        <v>3426</v>
      </c>
      <c r="E3295" t="s">
        <v>251</v>
      </c>
      <c r="F3295">
        <v>3999</v>
      </c>
    </row>
    <row r="3296" spans="1:6" x14ac:dyDescent="0.25">
      <c r="A3296">
        <v>3502507</v>
      </c>
      <c r="B3296" t="s">
        <v>2402</v>
      </c>
      <c r="C3296" s="53" t="s">
        <v>3401</v>
      </c>
      <c r="D3296" t="s">
        <v>1481</v>
      </c>
      <c r="E3296" t="s">
        <v>227</v>
      </c>
      <c r="F3296">
        <v>36217</v>
      </c>
    </row>
    <row r="3297" spans="1:6" x14ac:dyDescent="0.25">
      <c r="A3297">
        <v>3502606</v>
      </c>
      <c r="B3297" t="s">
        <v>2402</v>
      </c>
      <c r="C3297" s="53" t="s">
        <v>3401</v>
      </c>
      <c r="D3297" t="s">
        <v>3427</v>
      </c>
      <c r="E3297" t="s">
        <v>251</v>
      </c>
      <c r="F3297">
        <v>4397</v>
      </c>
    </row>
    <row r="3298" spans="1:6" x14ac:dyDescent="0.25">
      <c r="A3298">
        <v>3502705</v>
      </c>
      <c r="B3298" t="s">
        <v>2402</v>
      </c>
      <c r="C3298" s="53" t="s">
        <v>3401</v>
      </c>
      <c r="D3298" t="s">
        <v>3428</v>
      </c>
      <c r="E3298" t="s">
        <v>227</v>
      </c>
      <c r="F3298">
        <v>25211</v>
      </c>
    </row>
    <row r="3299" spans="1:6" x14ac:dyDescent="0.25">
      <c r="A3299">
        <v>3502754</v>
      </c>
      <c r="B3299" t="s">
        <v>2402</v>
      </c>
      <c r="C3299" s="53" t="s">
        <v>3401</v>
      </c>
      <c r="D3299" t="s">
        <v>3429</v>
      </c>
      <c r="E3299" t="s">
        <v>227</v>
      </c>
      <c r="F3299">
        <v>20114</v>
      </c>
    </row>
    <row r="3300" spans="1:6" x14ac:dyDescent="0.25">
      <c r="A3300">
        <v>3502804</v>
      </c>
      <c r="B3300" t="s">
        <v>2402</v>
      </c>
      <c r="C3300" s="53" t="s">
        <v>3401</v>
      </c>
      <c r="D3300" t="s">
        <v>3430</v>
      </c>
      <c r="E3300" t="s">
        <v>229</v>
      </c>
      <c r="F3300">
        <v>192757</v>
      </c>
    </row>
    <row r="3301" spans="1:6" x14ac:dyDescent="0.25">
      <c r="A3301">
        <v>3502903</v>
      </c>
      <c r="B3301" t="s">
        <v>2402</v>
      </c>
      <c r="C3301" s="53" t="s">
        <v>3401</v>
      </c>
      <c r="D3301" t="s">
        <v>3431</v>
      </c>
      <c r="E3301" t="s">
        <v>227</v>
      </c>
      <c r="F3301">
        <v>31321</v>
      </c>
    </row>
    <row r="3302" spans="1:6" x14ac:dyDescent="0.25">
      <c r="A3302">
        <v>3503000</v>
      </c>
      <c r="B3302" t="s">
        <v>2402</v>
      </c>
      <c r="C3302" s="53" t="s">
        <v>3401</v>
      </c>
      <c r="D3302" t="s">
        <v>3432</v>
      </c>
      <c r="E3302" t="s">
        <v>231</v>
      </c>
      <c r="F3302">
        <v>5486</v>
      </c>
    </row>
    <row r="3303" spans="1:6" x14ac:dyDescent="0.25">
      <c r="A3303">
        <v>3503109</v>
      </c>
      <c r="B3303" t="s">
        <v>2402</v>
      </c>
      <c r="C3303" s="53" t="s">
        <v>3401</v>
      </c>
      <c r="D3303" t="s">
        <v>3433</v>
      </c>
      <c r="E3303" t="s">
        <v>231</v>
      </c>
      <c r="F3303">
        <v>6351</v>
      </c>
    </row>
    <row r="3304" spans="1:6" x14ac:dyDescent="0.25">
      <c r="A3304">
        <v>3503158</v>
      </c>
      <c r="B3304" t="s">
        <v>2402</v>
      </c>
      <c r="C3304" s="53" t="s">
        <v>3401</v>
      </c>
      <c r="D3304" t="s">
        <v>3434</v>
      </c>
      <c r="E3304" t="s">
        <v>251</v>
      </c>
      <c r="F3304">
        <v>2524</v>
      </c>
    </row>
    <row r="3305" spans="1:6" x14ac:dyDescent="0.25">
      <c r="A3305">
        <v>3503208</v>
      </c>
      <c r="B3305" t="s">
        <v>2402</v>
      </c>
      <c r="C3305" s="53" t="s">
        <v>3401</v>
      </c>
      <c r="D3305" t="s">
        <v>3435</v>
      </c>
      <c r="E3305" t="s">
        <v>229</v>
      </c>
      <c r="F3305">
        <v>226508</v>
      </c>
    </row>
    <row r="3306" spans="1:6" x14ac:dyDescent="0.25">
      <c r="A3306">
        <v>3503307</v>
      </c>
      <c r="B3306" t="s">
        <v>2402</v>
      </c>
      <c r="C3306" s="53" t="s">
        <v>3401</v>
      </c>
      <c r="D3306" t="s">
        <v>3436</v>
      </c>
      <c r="E3306" t="s">
        <v>229</v>
      </c>
      <c r="F3306">
        <v>128895</v>
      </c>
    </row>
    <row r="3307" spans="1:6" x14ac:dyDescent="0.25">
      <c r="A3307">
        <v>3503356</v>
      </c>
      <c r="B3307" t="s">
        <v>2402</v>
      </c>
      <c r="C3307" s="53" t="s">
        <v>3401</v>
      </c>
      <c r="D3307" t="s">
        <v>3437</v>
      </c>
      <c r="E3307" t="s">
        <v>251</v>
      </c>
      <c r="F3307">
        <v>1890</v>
      </c>
    </row>
    <row r="3308" spans="1:6" x14ac:dyDescent="0.25">
      <c r="A3308">
        <v>3503406</v>
      </c>
      <c r="B3308" t="s">
        <v>2402</v>
      </c>
      <c r="C3308" s="53" t="s">
        <v>3401</v>
      </c>
      <c r="D3308" t="s">
        <v>3438</v>
      </c>
      <c r="E3308" t="s">
        <v>231</v>
      </c>
      <c r="F3308">
        <v>8351</v>
      </c>
    </row>
    <row r="3309" spans="1:6" x14ac:dyDescent="0.25">
      <c r="A3309">
        <v>3503505</v>
      </c>
      <c r="B3309" t="s">
        <v>2402</v>
      </c>
      <c r="C3309" s="53" t="s">
        <v>3401</v>
      </c>
      <c r="D3309" t="s">
        <v>3439</v>
      </c>
      <c r="E3309" t="s">
        <v>251</v>
      </c>
      <c r="F3309">
        <v>3859</v>
      </c>
    </row>
    <row r="3310" spans="1:6" x14ac:dyDescent="0.25">
      <c r="A3310">
        <v>3503604</v>
      </c>
      <c r="B3310" t="s">
        <v>2402</v>
      </c>
      <c r="C3310" s="53" t="s">
        <v>3401</v>
      </c>
      <c r="D3310" t="s">
        <v>3440</v>
      </c>
      <c r="E3310" t="s">
        <v>235</v>
      </c>
      <c r="F3310">
        <v>11049</v>
      </c>
    </row>
    <row r="3311" spans="1:6" x14ac:dyDescent="0.25">
      <c r="A3311">
        <v>3503703</v>
      </c>
      <c r="B3311" t="s">
        <v>2402</v>
      </c>
      <c r="C3311" s="53" t="s">
        <v>3401</v>
      </c>
      <c r="D3311" t="s">
        <v>3441</v>
      </c>
      <c r="E3311" t="s">
        <v>231</v>
      </c>
      <c r="F3311">
        <v>9277</v>
      </c>
    </row>
    <row r="3312" spans="1:6" x14ac:dyDescent="0.25">
      <c r="A3312">
        <v>3503802</v>
      </c>
      <c r="B3312" t="s">
        <v>2402</v>
      </c>
      <c r="C3312" s="53" t="s">
        <v>3401</v>
      </c>
      <c r="D3312" t="s">
        <v>3442</v>
      </c>
      <c r="E3312" t="s">
        <v>233</v>
      </c>
      <c r="F3312">
        <v>50246</v>
      </c>
    </row>
    <row r="3313" spans="1:6" x14ac:dyDescent="0.25">
      <c r="A3313">
        <v>3503901</v>
      </c>
      <c r="B3313" t="s">
        <v>2402</v>
      </c>
      <c r="C3313" s="53" t="s">
        <v>3401</v>
      </c>
      <c r="D3313" t="s">
        <v>3443</v>
      </c>
      <c r="E3313" t="s">
        <v>233</v>
      </c>
      <c r="F3313">
        <v>83939</v>
      </c>
    </row>
    <row r="3314" spans="1:6" x14ac:dyDescent="0.25">
      <c r="A3314">
        <v>3503950</v>
      </c>
      <c r="B3314" t="s">
        <v>2402</v>
      </c>
      <c r="C3314" s="53" t="s">
        <v>3401</v>
      </c>
      <c r="D3314" t="s">
        <v>3444</v>
      </c>
      <c r="E3314" t="s">
        <v>251</v>
      </c>
      <c r="F3314">
        <v>1848</v>
      </c>
    </row>
    <row r="3315" spans="1:6" x14ac:dyDescent="0.25">
      <c r="A3315">
        <v>3504008</v>
      </c>
      <c r="B3315" t="s">
        <v>2402</v>
      </c>
      <c r="C3315" s="53" t="s">
        <v>3401</v>
      </c>
      <c r="D3315" t="s">
        <v>3445</v>
      </c>
      <c r="E3315" t="s">
        <v>229</v>
      </c>
      <c r="F3315">
        <v>101597</v>
      </c>
    </row>
    <row r="3316" spans="1:6" x14ac:dyDescent="0.25">
      <c r="A3316">
        <v>3504107</v>
      </c>
      <c r="B3316" t="s">
        <v>2402</v>
      </c>
      <c r="C3316" s="53" t="s">
        <v>3401</v>
      </c>
      <c r="D3316" t="s">
        <v>3446</v>
      </c>
      <c r="E3316" t="s">
        <v>229</v>
      </c>
      <c r="F3316">
        <v>137187</v>
      </c>
    </row>
    <row r="3317" spans="1:6" x14ac:dyDescent="0.25">
      <c r="A3317">
        <v>3504206</v>
      </c>
      <c r="B3317" t="s">
        <v>2402</v>
      </c>
      <c r="C3317" s="53" t="s">
        <v>3401</v>
      </c>
      <c r="D3317" t="s">
        <v>3447</v>
      </c>
      <c r="E3317" t="s">
        <v>235</v>
      </c>
      <c r="F3317">
        <v>14961</v>
      </c>
    </row>
    <row r="3318" spans="1:6" x14ac:dyDescent="0.25">
      <c r="A3318">
        <v>3504305</v>
      </c>
      <c r="B3318" t="s">
        <v>2402</v>
      </c>
      <c r="C3318" s="53" t="s">
        <v>3401</v>
      </c>
      <c r="D3318" t="s">
        <v>3448</v>
      </c>
      <c r="E3318" t="s">
        <v>231</v>
      </c>
      <c r="F3318">
        <v>5275</v>
      </c>
    </row>
    <row r="3319" spans="1:6" x14ac:dyDescent="0.25">
      <c r="A3319">
        <v>3504404</v>
      </c>
      <c r="B3319" t="s">
        <v>2402</v>
      </c>
      <c r="C3319" s="53" t="s">
        <v>3401</v>
      </c>
      <c r="D3319" t="s">
        <v>3449</v>
      </c>
      <c r="E3319" t="s">
        <v>235</v>
      </c>
      <c r="F3319">
        <v>12719</v>
      </c>
    </row>
    <row r="3320" spans="1:6" x14ac:dyDescent="0.25">
      <c r="A3320">
        <v>3504503</v>
      </c>
      <c r="B3320" t="s">
        <v>2402</v>
      </c>
      <c r="C3320" s="53" t="s">
        <v>3401</v>
      </c>
      <c r="D3320" t="s">
        <v>3450</v>
      </c>
      <c r="E3320" t="s">
        <v>233</v>
      </c>
      <c r="F3320">
        <v>88385</v>
      </c>
    </row>
    <row r="3321" spans="1:6" x14ac:dyDescent="0.25">
      <c r="A3321">
        <v>3504602</v>
      </c>
      <c r="B3321" t="s">
        <v>2402</v>
      </c>
      <c r="C3321" s="53" t="s">
        <v>3401</v>
      </c>
      <c r="D3321" t="s">
        <v>3451</v>
      </c>
      <c r="E3321" t="s">
        <v>235</v>
      </c>
      <c r="F3321">
        <v>16359</v>
      </c>
    </row>
    <row r="3322" spans="1:6" x14ac:dyDescent="0.25">
      <c r="A3322">
        <v>3504701</v>
      </c>
      <c r="B3322" t="s">
        <v>2402</v>
      </c>
      <c r="C3322" s="53" t="s">
        <v>3401</v>
      </c>
      <c r="D3322" t="s">
        <v>3452</v>
      </c>
      <c r="E3322" t="s">
        <v>251</v>
      </c>
      <c r="F3322">
        <v>4819</v>
      </c>
    </row>
    <row r="3323" spans="1:6" x14ac:dyDescent="0.25">
      <c r="A3323">
        <v>3504800</v>
      </c>
      <c r="B3323" t="s">
        <v>2402</v>
      </c>
      <c r="C3323" s="53" t="s">
        <v>3401</v>
      </c>
      <c r="D3323" t="s">
        <v>3453</v>
      </c>
      <c r="E3323" t="s">
        <v>231</v>
      </c>
      <c r="F3323">
        <v>8773</v>
      </c>
    </row>
    <row r="3324" spans="1:6" x14ac:dyDescent="0.25">
      <c r="A3324">
        <v>3504909</v>
      </c>
      <c r="B3324" t="s">
        <v>2402</v>
      </c>
      <c r="C3324" s="53" t="s">
        <v>3401</v>
      </c>
      <c r="D3324" t="s">
        <v>3454</v>
      </c>
      <c r="E3324" t="s">
        <v>235</v>
      </c>
      <c r="F3324">
        <v>10775</v>
      </c>
    </row>
    <row r="3325" spans="1:6" x14ac:dyDescent="0.25">
      <c r="A3325">
        <v>3505005</v>
      </c>
      <c r="B3325" t="s">
        <v>2402</v>
      </c>
      <c r="C3325" s="53" t="s">
        <v>3401</v>
      </c>
      <c r="D3325" t="s">
        <v>3455</v>
      </c>
      <c r="E3325" t="s">
        <v>251</v>
      </c>
      <c r="F3325">
        <v>3353</v>
      </c>
    </row>
    <row r="3326" spans="1:6" x14ac:dyDescent="0.25">
      <c r="A3326">
        <v>3505104</v>
      </c>
      <c r="B3326" t="s">
        <v>2402</v>
      </c>
      <c r="C3326" s="53" t="s">
        <v>3401</v>
      </c>
      <c r="D3326" t="s">
        <v>3456</v>
      </c>
      <c r="E3326" t="s">
        <v>231</v>
      </c>
      <c r="F3326">
        <v>7128</v>
      </c>
    </row>
    <row r="3327" spans="1:6" x14ac:dyDescent="0.25">
      <c r="A3327">
        <v>3505203</v>
      </c>
      <c r="B3327" t="s">
        <v>2402</v>
      </c>
      <c r="C3327" s="53" t="s">
        <v>3401</v>
      </c>
      <c r="D3327" t="s">
        <v>3457</v>
      </c>
      <c r="E3327" t="s">
        <v>227</v>
      </c>
      <c r="F3327">
        <v>34048</v>
      </c>
    </row>
    <row r="3328" spans="1:6" x14ac:dyDescent="0.25">
      <c r="A3328">
        <v>3505302</v>
      </c>
      <c r="B3328" t="s">
        <v>2402</v>
      </c>
      <c r="C3328" s="53" t="s">
        <v>3401</v>
      </c>
      <c r="D3328" t="s">
        <v>3458</v>
      </c>
      <c r="E3328" t="s">
        <v>227</v>
      </c>
      <c r="F3328">
        <v>36321</v>
      </c>
    </row>
    <row r="3329" spans="1:6" x14ac:dyDescent="0.25">
      <c r="A3329">
        <v>3505351</v>
      </c>
      <c r="B3329" t="s">
        <v>2402</v>
      </c>
      <c r="C3329" s="53" t="s">
        <v>3401</v>
      </c>
      <c r="D3329" t="s">
        <v>3459</v>
      </c>
      <c r="E3329" t="s">
        <v>231</v>
      </c>
      <c r="F3329">
        <v>5585</v>
      </c>
    </row>
    <row r="3330" spans="1:6" x14ac:dyDescent="0.25">
      <c r="A3330">
        <v>3505401</v>
      </c>
      <c r="B3330" t="s">
        <v>2402</v>
      </c>
      <c r="C3330" s="53" t="s">
        <v>3401</v>
      </c>
      <c r="D3330" t="s">
        <v>3460</v>
      </c>
      <c r="E3330" t="s">
        <v>231</v>
      </c>
      <c r="F3330">
        <v>7828</v>
      </c>
    </row>
    <row r="3331" spans="1:6" x14ac:dyDescent="0.25">
      <c r="A3331">
        <v>3505500</v>
      </c>
      <c r="B3331" t="s">
        <v>2402</v>
      </c>
      <c r="C3331" s="53" t="s">
        <v>3401</v>
      </c>
      <c r="D3331" t="s">
        <v>3461</v>
      </c>
      <c r="E3331" t="s">
        <v>229</v>
      </c>
      <c r="F3331">
        <v>119243</v>
      </c>
    </row>
    <row r="3332" spans="1:6" x14ac:dyDescent="0.25">
      <c r="A3332">
        <v>3505609</v>
      </c>
      <c r="B3332" t="s">
        <v>2402</v>
      </c>
      <c r="C3332" s="53" t="s">
        <v>3401</v>
      </c>
      <c r="D3332" t="s">
        <v>3462</v>
      </c>
      <c r="E3332" t="s">
        <v>227</v>
      </c>
      <c r="F3332">
        <v>31230</v>
      </c>
    </row>
    <row r="3333" spans="1:6" x14ac:dyDescent="0.25">
      <c r="A3333">
        <v>3505708</v>
      </c>
      <c r="B3333" t="s">
        <v>2402</v>
      </c>
      <c r="C3333" s="53" t="s">
        <v>3401</v>
      </c>
      <c r="D3333" t="s">
        <v>3463</v>
      </c>
      <c r="E3333" t="s">
        <v>229</v>
      </c>
      <c r="F3333">
        <v>262275</v>
      </c>
    </row>
    <row r="3334" spans="1:6" x14ac:dyDescent="0.25">
      <c r="A3334">
        <v>3505807</v>
      </c>
      <c r="B3334" t="s">
        <v>2402</v>
      </c>
      <c r="C3334" s="53" t="s">
        <v>3401</v>
      </c>
      <c r="D3334" t="s">
        <v>3464</v>
      </c>
      <c r="E3334" t="s">
        <v>227</v>
      </c>
      <c r="F3334">
        <v>21067</v>
      </c>
    </row>
    <row r="3335" spans="1:6" x14ac:dyDescent="0.25">
      <c r="A3335">
        <v>3505906</v>
      </c>
      <c r="B3335" t="s">
        <v>2402</v>
      </c>
      <c r="C3335" s="53" t="s">
        <v>3401</v>
      </c>
      <c r="D3335" t="s">
        <v>3465</v>
      </c>
      <c r="E3335" t="s">
        <v>233</v>
      </c>
      <c r="F3335">
        <v>60589</v>
      </c>
    </row>
    <row r="3336" spans="1:6" x14ac:dyDescent="0.25">
      <c r="A3336">
        <v>3506003</v>
      </c>
      <c r="B3336" t="s">
        <v>2402</v>
      </c>
      <c r="C3336" s="53" t="s">
        <v>3401</v>
      </c>
      <c r="D3336" t="s">
        <v>3466</v>
      </c>
      <c r="E3336" t="s">
        <v>229</v>
      </c>
      <c r="F3336">
        <v>366992</v>
      </c>
    </row>
    <row r="3337" spans="1:6" x14ac:dyDescent="0.25">
      <c r="A3337">
        <v>3506102</v>
      </c>
      <c r="B3337" t="s">
        <v>2402</v>
      </c>
      <c r="C3337" s="53" t="s">
        <v>3401</v>
      </c>
      <c r="D3337" t="s">
        <v>3467</v>
      </c>
      <c r="E3337" t="s">
        <v>233</v>
      </c>
      <c r="F3337">
        <v>77627</v>
      </c>
    </row>
    <row r="3338" spans="1:6" x14ac:dyDescent="0.25">
      <c r="A3338">
        <v>3506201</v>
      </c>
      <c r="B3338" t="s">
        <v>2402</v>
      </c>
      <c r="C3338" s="53" t="s">
        <v>3401</v>
      </c>
      <c r="D3338" t="s">
        <v>3468</v>
      </c>
      <c r="E3338" t="s">
        <v>251</v>
      </c>
      <c r="F3338">
        <v>2879</v>
      </c>
    </row>
    <row r="3339" spans="1:6" x14ac:dyDescent="0.25">
      <c r="A3339">
        <v>3506300</v>
      </c>
      <c r="B3339" t="s">
        <v>2402</v>
      </c>
      <c r="C3339" s="53" t="s">
        <v>3401</v>
      </c>
      <c r="D3339" t="s">
        <v>3469</v>
      </c>
      <c r="E3339" t="s">
        <v>235</v>
      </c>
      <c r="F3339">
        <v>11157</v>
      </c>
    </row>
    <row r="3340" spans="1:6" x14ac:dyDescent="0.25">
      <c r="A3340">
        <v>3506359</v>
      </c>
      <c r="B3340" t="s">
        <v>2402</v>
      </c>
      <c r="C3340" s="53" t="s">
        <v>3401</v>
      </c>
      <c r="D3340" t="s">
        <v>3470</v>
      </c>
      <c r="E3340" t="s">
        <v>233</v>
      </c>
      <c r="F3340">
        <v>56555</v>
      </c>
    </row>
    <row r="3341" spans="1:6" x14ac:dyDescent="0.25">
      <c r="A3341">
        <v>3506409</v>
      </c>
      <c r="B3341" t="s">
        <v>2402</v>
      </c>
      <c r="C3341" s="53" t="s">
        <v>3401</v>
      </c>
      <c r="D3341" t="s">
        <v>3471</v>
      </c>
      <c r="E3341" t="s">
        <v>231</v>
      </c>
      <c r="F3341">
        <v>7682</v>
      </c>
    </row>
    <row r="3342" spans="1:6" x14ac:dyDescent="0.25">
      <c r="A3342">
        <v>3506508</v>
      </c>
      <c r="B3342" t="s">
        <v>2402</v>
      </c>
      <c r="C3342" s="53" t="s">
        <v>3401</v>
      </c>
      <c r="D3342" t="s">
        <v>3472</v>
      </c>
      <c r="E3342" t="s">
        <v>229</v>
      </c>
      <c r="F3342">
        <v>118352</v>
      </c>
    </row>
    <row r="3343" spans="1:6" x14ac:dyDescent="0.25">
      <c r="A3343">
        <v>3506607</v>
      </c>
      <c r="B3343" t="s">
        <v>2402</v>
      </c>
      <c r="C3343" s="53" t="s">
        <v>3401</v>
      </c>
      <c r="D3343" t="s">
        <v>3473</v>
      </c>
      <c r="E3343" t="s">
        <v>227</v>
      </c>
      <c r="F3343">
        <v>31158</v>
      </c>
    </row>
    <row r="3344" spans="1:6" x14ac:dyDescent="0.25">
      <c r="A3344">
        <v>3506706</v>
      </c>
      <c r="B3344" t="s">
        <v>2402</v>
      </c>
      <c r="C3344" s="53" t="s">
        <v>3401</v>
      </c>
      <c r="D3344" t="s">
        <v>3474</v>
      </c>
      <c r="E3344" t="s">
        <v>235</v>
      </c>
      <c r="F3344">
        <v>14546</v>
      </c>
    </row>
    <row r="3345" spans="1:6" x14ac:dyDescent="0.25">
      <c r="A3345">
        <v>3506805</v>
      </c>
      <c r="B3345" t="s">
        <v>2402</v>
      </c>
      <c r="C3345" s="53" t="s">
        <v>3401</v>
      </c>
      <c r="D3345" t="s">
        <v>934</v>
      </c>
      <c r="E3345" t="s">
        <v>235</v>
      </c>
      <c r="F3345">
        <v>11810</v>
      </c>
    </row>
    <row r="3346" spans="1:6" x14ac:dyDescent="0.25">
      <c r="A3346">
        <v>3506904</v>
      </c>
      <c r="B3346" t="s">
        <v>2402</v>
      </c>
      <c r="C3346" s="53" t="s">
        <v>3401</v>
      </c>
      <c r="D3346" t="s">
        <v>3475</v>
      </c>
      <c r="E3346" t="s">
        <v>235</v>
      </c>
      <c r="F3346">
        <v>10879</v>
      </c>
    </row>
    <row r="3347" spans="1:6" x14ac:dyDescent="0.25">
      <c r="A3347">
        <v>3507001</v>
      </c>
      <c r="B3347" t="s">
        <v>2402</v>
      </c>
      <c r="C3347" s="53" t="s">
        <v>3401</v>
      </c>
      <c r="D3347" t="s">
        <v>3476</v>
      </c>
      <c r="E3347" t="s">
        <v>233</v>
      </c>
      <c r="F3347">
        <v>55725</v>
      </c>
    </row>
    <row r="3348" spans="1:6" x14ac:dyDescent="0.25">
      <c r="A3348">
        <v>3507100</v>
      </c>
      <c r="B3348" t="s">
        <v>2402</v>
      </c>
      <c r="C3348" s="53" t="s">
        <v>3401</v>
      </c>
      <c r="D3348" t="s">
        <v>3477</v>
      </c>
      <c r="E3348" t="s">
        <v>227</v>
      </c>
      <c r="F3348">
        <v>23025</v>
      </c>
    </row>
    <row r="3349" spans="1:6" x14ac:dyDescent="0.25">
      <c r="A3349">
        <v>3507159</v>
      </c>
      <c r="B3349" t="s">
        <v>2402</v>
      </c>
      <c r="C3349" s="53" t="s">
        <v>3401</v>
      </c>
      <c r="D3349" t="s">
        <v>3478</v>
      </c>
      <c r="E3349" t="s">
        <v>251</v>
      </c>
      <c r="F3349">
        <v>3831</v>
      </c>
    </row>
    <row r="3350" spans="1:6" x14ac:dyDescent="0.25">
      <c r="A3350">
        <v>3507209</v>
      </c>
      <c r="B3350" t="s">
        <v>2402</v>
      </c>
      <c r="C3350" s="53" t="s">
        <v>3401</v>
      </c>
      <c r="D3350" t="s">
        <v>3479</v>
      </c>
      <c r="E3350" t="s">
        <v>251</v>
      </c>
      <c r="F3350">
        <v>836</v>
      </c>
    </row>
    <row r="3351" spans="1:6" x14ac:dyDescent="0.25">
      <c r="A3351">
        <v>3507308</v>
      </c>
      <c r="B3351" t="s">
        <v>2402</v>
      </c>
      <c r="C3351" s="53" t="s">
        <v>3401</v>
      </c>
      <c r="D3351" t="s">
        <v>3480</v>
      </c>
      <c r="E3351" t="s">
        <v>251</v>
      </c>
      <c r="F3351">
        <v>4631</v>
      </c>
    </row>
    <row r="3352" spans="1:6" x14ac:dyDescent="0.25">
      <c r="A3352">
        <v>3507407</v>
      </c>
      <c r="B3352" t="s">
        <v>2402</v>
      </c>
      <c r="C3352" s="53" t="s">
        <v>3401</v>
      </c>
      <c r="D3352" t="s">
        <v>1503</v>
      </c>
      <c r="E3352" t="s">
        <v>235</v>
      </c>
      <c r="F3352">
        <v>15569</v>
      </c>
    </row>
    <row r="3353" spans="1:6" x14ac:dyDescent="0.25">
      <c r="A3353">
        <v>3507456</v>
      </c>
      <c r="B3353" t="s">
        <v>2402</v>
      </c>
      <c r="C3353" s="53" t="s">
        <v>3401</v>
      </c>
      <c r="D3353" t="s">
        <v>3481</v>
      </c>
      <c r="E3353" t="s">
        <v>251</v>
      </c>
      <c r="F3353">
        <v>2519</v>
      </c>
    </row>
    <row r="3354" spans="1:6" x14ac:dyDescent="0.25">
      <c r="A3354">
        <v>3507506</v>
      </c>
      <c r="B3354" t="s">
        <v>2402</v>
      </c>
      <c r="C3354" s="53" t="s">
        <v>3401</v>
      </c>
      <c r="D3354" t="s">
        <v>3482</v>
      </c>
      <c r="E3354" t="s">
        <v>229</v>
      </c>
      <c r="F3354">
        <v>139483</v>
      </c>
    </row>
    <row r="3355" spans="1:6" x14ac:dyDescent="0.25">
      <c r="A3355">
        <v>3507605</v>
      </c>
      <c r="B3355" t="s">
        <v>2402</v>
      </c>
      <c r="C3355" s="53" t="s">
        <v>3401</v>
      </c>
      <c r="D3355" t="s">
        <v>3483</v>
      </c>
      <c r="E3355" t="s">
        <v>229</v>
      </c>
      <c r="F3355">
        <v>160665</v>
      </c>
    </row>
    <row r="3356" spans="1:6" x14ac:dyDescent="0.25">
      <c r="A3356">
        <v>3507704</v>
      </c>
      <c r="B3356" t="s">
        <v>2402</v>
      </c>
      <c r="C3356" s="53" t="s">
        <v>3401</v>
      </c>
      <c r="D3356" t="s">
        <v>3484</v>
      </c>
      <c r="E3356" t="s">
        <v>231</v>
      </c>
      <c r="F3356">
        <v>5454</v>
      </c>
    </row>
    <row r="3357" spans="1:6" x14ac:dyDescent="0.25">
      <c r="A3357">
        <v>3507753</v>
      </c>
      <c r="B3357" t="s">
        <v>2402</v>
      </c>
      <c r="C3357" s="53" t="s">
        <v>3401</v>
      </c>
      <c r="D3357" t="s">
        <v>3485</v>
      </c>
      <c r="E3357" t="s">
        <v>251</v>
      </c>
      <c r="F3357">
        <v>2768</v>
      </c>
    </row>
    <row r="3358" spans="1:6" x14ac:dyDescent="0.25">
      <c r="A3358">
        <v>3507803</v>
      </c>
      <c r="B3358" t="s">
        <v>2402</v>
      </c>
      <c r="C3358" s="53" t="s">
        <v>3401</v>
      </c>
      <c r="D3358" t="s">
        <v>3486</v>
      </c>
      <c r="E3358" t="s">
        <v>227</v>
      </c>
      <c r="F3358">
        <v>23460</v>
      </c>
    </row>
    <row r="3359" spans="1:6" x14ac:dyDescent="0.25">
      <c r="A3359">
        <v>3507902</v>
      </c>
      <c r="B3359" t="s">
        <v>2402</v>
      </c>
      <c r="C3359" s="53" t="s">
        <v>3401</v>
      </c>
      <c r="D3359" t="s">
        <v>3487</v>
      </c>
      <c r="E3359" t="s">
        <v>227</v>
      </c>
      <c r="F3359">
        <v>23419</v>
      </c>
    </row>
    <row r="3360" spans="1:6" x14ac:dyDescent="0.25">
      <c r="A3360">
        <v>3508009</v>
      </c>
      <c r="B3360" t="s">
        <v>2402</v>
      </c>
      <c r="C3360" s="53" t="s">
        <v>3401</v>
      </c>
      <c r="D3360" t="s">
        <v>3488</v>
      </c>
      <c r="E3360" t="s">
        <v>235</v>
      </c>
      <c r="F3360">
        <v>19570</v>
      </c>
    </row>
    <row r="3361" spans="1:6" x14ac:dyDescent="0.25">
      <c r="A3361">
        <v>3508108</v>
      </c>
      <c r="B3361" t="s">
        <v>2402</v>
      </c>
      <c r="C3361" s="53" t="s">
        <v>3401</v>
      </c>
      <c r="D3361" t="s">
        <v>3489</v>
      </c>
      <c r="E3361" t="s">
        <v>235</v>
      </c>
      <c r="F3361">
        <v>16583</v>
      </c>
    </row>
    <row r="3362" spans="1:6" x14ac:dyDescent="0.25">
      <c r="A3362">
        <v>3508207</v>
      </c>
      <c r="B3362" t="s">
        <v>2402</v>
      </c>
      <c r="C3362" s="53" t="s">
        <v>3401</v>
      </c>
      <c r="D3362" t="s">
        <v>3490</v>
      </c>
      <c r="E3362" t="s">
        <v>251</v>
      </c>
      <c r="F3362">
        <v>4345</v>
      </c>
    </row>
    <row r="3363" spans="1:6" x14ac:dyDescent="0.25">
      <c r="A3363">
        <v>3508306</v>
      </c>
      <c r="B3363" t="s">
        <v>2402</v>
      </c>
      <c r="C3363" s="53" t="s">
        <v>3401</v>
      </c>
      <c r="D3363" t="s">
        <v>3491</v>
      </c>
      <c r="E3363" t="s">
        <v>251</v>
      </c>
      <c r="F3363">
        <v>4390</v>
      </c>
    </row>
    <row r="3364" spans="1:6" x14ac:dyDescent="0.25">
      <c r="A3364">
        <v>3508405</v>
      </c>
      <c r="B3364" t="s">
        <v>2402</v>
      </c>
      <c r="C3364" s="53" t="s">
        <v>3401</v>
      </c>
      <c r="D3364" t="s">
        <v>3492</v>
      </c>
      <c r="E3364" t="s">
        <v>227</v>
      </c>
      <c r="F3364">
        <v>46528</v>
      </c>
    </row>
    <row r="3365" spans="1:6" x14ac:dyDescent="0.25">
      <c r="A3365">
        <v>3508504</v>
      </c>
      <c r="B3365" t="s">
        <v>2402</v>
      </c>
      <c r="C3365" s="53" t="s">
        <v>3401</v>
      </c>
      <c r="D3365" t="s">
        <v>3493</v>
      </c>
      <c r="E3365" t="s">
        <v>233</v>
      </c>
      <c r="F3365">
        <v>91162</v>
      </c>
    </row>
    <row r="3366" spans="1:6" x14ac:dyDescent="0.25">
      <c r="A3366">
        <v>3508603</v>
      </c>
      <c r="B3366" t="s">
        <v>2402</v>
      </c>
      <c r="C3366" s="53" t="s">
        <v>3401</v>
      </c>
      <c r="D3366" t="s">
        <v>3494</v>
      </c>
      <c r="E3366" t="s">
        <v>227</v>
      </c>
      <c r="F3366">
        <v>32294</v>
      </c>
    </row>
    <row r="3367" spans="1:6" x14ac:dyDescent="0.25">
      <c r="A3367">
        <v>3508702</v>
      </c>
      <c r="B3367" t="s">
        <v>2402</v>
      </c>
      <c r="C3367" s="53" t="s">
        <v>3401</v>
      </c>
      <c r="D3367" t="s">
        <v>3495</v>
      </c>
      <c r="E3367" t="s">
        <v>235</v>
      </c>
      <c r="F3367">
        <v>18976</v>
      </c>
    </row>
    <row r="3368" spans="1:6" x14ac:dyDescent="0.25">
      <c r="A3368">
        <v>3508801</v>
      </c>
      <c r="B3368" t="s">
        <v>2402</v>
      </c>
      <c r="C3368" s="53" t="s">
        <v>3401</v>
      </c>
      <c r="D3368" t="s">
        <v>3496</v>
      </c>
      <c r="E3368" t="s">
        <v>235</v>
      </c>
      <c r="F3368">
        <v>17499</v>
      </c>
    </row>
    <row r="3369" spans="1:6" x14ac:dyDescent="0.25">
      <c r="A3369">
        <v>3508900</v>
      </c>
      <c r="B3369" t="s">
        <v>2402</v>
      </c>
      <c r="C3369" s="53" t="s">
        <v>3401</v>
      </c>
      <c r="D3369" t="s">
        <v>3497</v>
      </c>
      <c r="E3369" t="s">
        <v>251</v>
      </c>
      <c r="F3369">
        <v>4206</v>
      </c>
    </row>
    <row r="3370" spans="1:6" x14ac:dyDescent="0.25">
      <c r="A3370">
        <v>3509007</v>
      </c>
      <c r="B3370" t="s">
        <v>2402</v>
      </c>
      <c r="C3370" s="53" t="s">
        <v>3401</v>
      </c>
      <c r="D3370" t="s">
        <v>3498</v>
      </c>
      <c r="E3370" t="s">
        <v>233</v>
      </c>
      <c r="F3370">
        <v>95780</v>
      </c>
    </row>
    <row r="3371" spans="1:6" x14ac:dyDescent="0.25">
      <c r="A3371">
        <v>3509106</v>
      </c>
      <c r="B3371" t="s">
        <v>2402</v>
      </c>
      <c r="C3371" s="53" t="s">
        <v>3401</v>
      </c>
      <c r="D3371" t="s">
        <v>3499</v>
      </c>
      <c r="E3371" t="s">
        <v>231</v>
      </c>
      <c r="F3371">
        <v>5560</v>
      </c>
    </row>
    <row r="3372" spans="1:6" x14ac:dyDescent="0.25">
      <c r="A3372">
        <v>3509205</v>
      </c>
      <c r="B3372" t="s">
        <v>2402</v>
      </c>
      <c r="C3372" s="53" t="s">
        <v>3401</v>
      </c>
      <c r="D3372" t="s">
        <v>3500</v>
      </c>
      <c r="E3372" t="s">
        <v>233</v>
      </c>
      <c r="F3372">
        <v>71805</v>
      </c>
    </row>
    <row r="3373" spans="1:6" x14ac:dyDescent="0.25">
      <c r="A3373">
        <v>3509254</v>
      </c>
      <c r="B3373" t="s">
        <v>2402</v>
      </c>
      <c r="C3373" s="53" t="s">
        <v>3401</v>
      </c>
      <c r="D3373" t="s">
        <v>3501</v>
      </c>
      <c r="E3373" t="s">
        <v>227</v>
      </c>
      <c r="F3373">
        <v>28962</v>
      </c>
    </row>
    <row r="3374" spans="1:6" x14ac:dyDescent="0.25">
      <c r="A3374">
        <v>3509304</v>
      </c>
      <c r="B3374" t="s">
        <v>2402</v>
      </c>
      <c r="C3374" s="53" t="s">
        <v>3401</v>
      </c>
      <c r="D3374" t="s">
        <v>3502</v>
      </c>
      <c r="E3374" t="s">
        <v>235</v>
      </c>
      <c r="F3374">
        <v>10341</v>
      </c>
    </row>
    <row r="3375" spans="1:6" x14ac:dyDescent="0.25">
      <c r="A3375">
        <v>3509403</v>
      </c>
      <c r="B3375" t="s">
        <v>2402</v>
      </c>
      <c r="C3375" s="53" t="s">
        <v>3401</v>
      </c>
      <c r="D3375" t="s">
        <v>3503</v>
      </c>
      <c r="E3375" t="s">
        <v>227</v>
      </c>
      <c r="F3375">
        <v>25230</v>
      </c>
    </row>
    <row r="3376" spans="1:6" x14ac:dyDescent="0.25">
      <c r="A3376">
        <v>3509452</v>
      </c>
      <c r="B3376" t="s">
        <v>2402</v>
      </c>
      <c r="C3376" s="53" t="s">
        <v>3401</v>
      </c>
      <c r="D3376" t="s">
        <v>3504</v>
      </c>
      <c r="E3376" t="s">
        <v>231</v>
      </c>
      <c r="F3376">
        <v>5901</v>
      </c>
    </row>
    <row r="3377" spans="1:6" x14ac:dyDescent="0.25">
      <c r="A3377">
        <v>3509502</v>
      </c>
      <c r="B3377" t="s">
        <v>2402</v>
      </c>
      <c r="C3377" s="53" t="s">
        <v>3401</v>
      </c>
      <c r="D3377" t="s">
        <v>3505</v>
      </c>
      <c r="E3377" t="s">
        <v>248</v>
      </c>
      <c r="F3377">
        <v>1164098</v>
      </c>
    </row>
    <row r="3378" spans="1:6" x14ac:dyDescent="0.25">
      <c r="A3378">
        <v>3509601</v>
      </c>
      <c r="B3378" t="s">
        <v>2402</v>
      </c>
      <c r="C3378" s="53" t="s">
        <v>3401</v>
      </c>
      <c r="D3378" t="s">
        <v>3506</v>
      </c>
      <c r="E3378" t="s">
        <v>233</v>
      </c>
      <c r="F3378">
        <v>80847</v>
      </c>
    </row>
    <row r="3379" spans="1:6" x14ac:dyDescent="0.25">
      <c r="A3379">
        <v>3509700</v>
      </c>
      <c r="B3379" t="s">
        <v>2402</v>
      </c>
      <c r="C3379" s="53" t="s">
        <v>3401</v>
      </c>
      <c r="D3379" t="s">
        <v>3507</v>
      </c>
      <c r="E3379" t="s">
        <v>233</v>
      </c>
      <c r="F3379">
        <v>50852</v>
      </c>
    </row>
    <row r="3380" spans="1:6" x14ac:dyDescent="0.25">
      <c r="A3380">
        <v>3509809</v>
      </c>
      <c r="B3380" t="s">
        <v>2402</v>
      </c>
      <c r="C3380" s="53" t="s">
        <v>3401</v>
      </c>
      <c r="D3380" t="s">
        <v>3508</v>
      </c>
      <c r="E3380" t="s">
        <v>251</v>
      </c>
      <c r="F3380">
        <v>4839</v>
      </c>
    </row>
    <row r="3381" spans="1:6" x14ac:dyDescent="0.25">
      <c r="A3381">
        <v>3509908</v>
      </c>
      <c r="B3381" t="s">
        <v>2402</v>
      </c>
      <c r="C3381" s="53" t="s">
        <v>3401</v>
      </c>
      <c r="D3381" t="s">
        <v>3509</v>
      </c>
      <c r="E3381" t="s">
        <v>235</v>
      </c>
      <c r="F3381">
        <v>12604</v>
      </c>
    </row>
    <row r="3382" spans="1:6" x14ac:dyDescent="0.25">
      <c r="A3382">
        <v>3509957</v>
      </c>
      <c r="B3382" t="s">
        <v>2402</v>
      </c>
      <c r="C3382" s="53" t="s">
        <v>3401</v>
      </c>
      <c r="D3382" t="s">
        <v>3510</v>
      </c>
      <c r="E3382" t="s">
        <v>251</v>
      </c>
      <c r="F3382">
        <v>4852</v>
      </c>
    </row>
    <row r="3383" spans="1:6" x14ac:dyDescent="0.25">
      <c r="A3383">
        <v>3510005</v>
      </c>
      <c r="B3383" t="s">
        <v>2402</v>
      </c>
      <c r="C3383" s="53" t="s">
        <v>3401</v>
      </c>
      <c r="D3383" t="s">
        <v>3511</v>
      </c>
      <c r="E3383" t="s">
        <v>227</v>
      </c>
      <c r="F3383">
        <v>31131</v>
      </c>
    </row>
    <row r="3384" spans="1:6" x14ac:dyDescent="0.25">
      <c r="A3384">
        <v>3510104</v>
      </c>
      <c r="B3384" t="s">
        <v>2402</v>
      </c>
      <c r="C3384" s="53" t="s">
        <v>3401</v>
      </c>
      <c r="D3384" t="s">
        <v>3512</v>
      </c>
      <c r="E3384" t="s">
        <v>251</v>
      </c>
      <c r="F3384">
        <v>2780</v>
      </c>
    </row>
    <row r="3385" spans="1:6" x14ac:dyDescent="0.25">
      <c r="A3385">
        <v>3510153</v>
      </c>
      <c r="B3385" t="s">
        <v>2402</v>
      </c>
      <c r="C3385" s="53" t="s">
        <v>3401</v>
      </c>
      <c r="D3385" t="s">
        <v>3513</v>
      </c>
      <c r="E3385" t="s">
        <v>251</v>
      </c>
      <c r="F3385">
        <v>4884</v>
      </c>
    </row>
    <row r="3386" spans="1:6" x14ac:dyDescent="0.25">
      <c r="A3386">
        <v>3510203</v>
      </c>
      <c r="B3386" t="s">
        <v>2402</v>
      </c>
      <c r="C3386" s="53" t="s">
        <v>3401</v>
      </c>
      <c r="D3386" t="s">
        <v>3514</v>
      </c>
      <c r="E3386" t="s">
        <v>227</v>
      </c>
      <c r="F3386">
        <v>47486</v>
      </c>
    </row>
    <row r="3387" spans="1:6" x14ac:dyDescent="0.25">
      <c r="A3387">
        <v>3510302</v>
      </c>
      <c r="B3387" t="s">
        <v>2402</v>
      </c>
      <c r="C3387" s="53" t="s">
        <v>3401</v>
      </c>
      <c r="D3387" t="s">
        <v>3515</v>
      </c>
      <c r="E3387" t="s">
        <v>235</v>
      </c>
      <c r="F3387">
        <v>19482</v>
      </c>
    </row>
    <row r="3388" spans="1:6" x14ac:dyDescent="0.25">
      <c r="A3388">
        <v>3510401</v>
      </c>
      <c r="B3388" t="s">
        <v>2402</v>
      </c>
      <c r="C3388" s="53" t="s">
        <v>3401</v>
      </c>
      <c r="D3388" t="s">
        <v>3516</v>
      </c>
      <c r="E3388" t="s">
        <v>233</v>
      </c>
      <c r="F3388">
        <v>53152</v>
      </c>
    </row>
    <row r="3389" spans="1:6" x14ac:dyDescent="0.25">
      <c r="A3389">
        <v>3510500</v>
      </c>
      <c r="B3389" t="s">
        <v>2402</v>
      </c>
      <c r="C3389" s="53" t="s">
        <v>3401</v>
      </c>
      <c r="D3389" t="s">
        <v>3517</v>
      </c>
      <c r="E3389" t="s">
        <v>229</v>
      </c>
      <c r="F3389">
        <v>113317</v>
      </c>
    </row>
    <row r="3390" spans="1:6" x14ac:dyDescent="0.25">
      <c r="A3390">
        <v>3510609</v>
      </c>
      <c r="B3390" t="s">
        <v>2402</v>
      </c>
      <c r="C3390" s="53" t="s">
        <v>3401</v>
      </c>
      <c r="D3390" t="s">
        <v>3518</v>
      </c>
      <c r="E3390" t="s">
        <v>229</v>
      </c>
      <c r="F3390">
        <v>392294</v>
      </c>
    </row>
    <row r="3391" spans="1:6" x14ac:dyDescent="0.25">
      <c r="A3391">
        <v>3510708</v>
      </c>
      <c r="B3391" t="s">
        <v>2402</v>
      </c>
      <c r="C3391" s="53" t="s">
        <v>3401</v>
      </c>
      <c r="D3391" t="s">
        <v>3519</v>
      </c>
      <c r="E3391" t="s">
        <v>235</v>
      </c>
      <c r="F3391">
        <v>12281</v>
      </c>
    </row>
    <row r="3392" spans="1:6" x14ac:dyDescent="0.25">
      <c r="A3392">
        <v>3510807</v>
      </c>
      <c r="B3392" t="s">
        <v>2402</v>
      </c>
      <c r="C3392" s="53" t="s">
        <v>3401</v>
      </c>
      <c r="D3392" t="s">
        <v>3520</v>
      </c>
      <c r="E3392" t="s">
        <v>227</v>
      </c>
      <c r="F3392">
        <v>29877</v>
      </c>
    </row>
    <row r="3393" spans="1:6" x14ac:dyDescent="0.25">
      <c r="A3393">
        <v>3510906</v>
      </c>
      <c r="B3393" t="s">
        <v>2402</v>
      </c>
      <c r="C3393" s="53" t="s">
        <v>3401</v>
      </c>
      <c r="D3393" t="s">
        <v>3521</v>
      </c>
      <c r="E3393" t="s">
        <v>251</v>
      </c>
      <c r="F3393">
        <v>2623</v>
      </c>
    </row>
    <row r="3394" spans="1:6" x14ac:dyDescent="0.25">
      <c r="A3394">
        <v>3511003</v>
      </c>
      <c r="B3394" t="s">
        <v>2402</v>
      </c>
      <c r="C3394" s="53" t="s">
        <v>3401</v>
      </c>
      <c r="D3394" t="s">
        <v>3522</v>
      </c>
      <c r="E3394" t="s">
        <v>235</v>
      </c>
      <c r="F3394">
        <v>19873</v>
      </c>
    </row>
    <row r="3395" spans="1:6" x14ac:dyDescent="0.25">
      <c r="A3395">
        <v>3511102</v>
      </c>
      <c r="B3395" t="s">
        <v>2402</v>
      </c>
      <c r="C3395" s="53" t="s">
        <v>3401</v>
      </c>
      <c r="D3395" t="s">
        <v>3523</v>
      </c>
      <c r="E3395" t="s">
        <v>229</v>
      </c>
      <c r="F3395">
        <v>119480</v>
      </c>
    </row>
    <row r="3396" spans="1:6" x14ac:dyDescent="0.25">
      <c r="A3396">
        <v>3511201</v>
      </c>
      <c r="B3396" t="s">
        <v>2402</v>
      </c>
      <c r="C3396" s="53" t="s">
        <v>3401</v>
      </c>
      <c r="D3396" t="s">
        <v>3524</v>
      </c>
      <c r="E3396" t="s">
        <v>231</v>
      </c>
      <c r="F3396">
        <v>7603</v>
      </c>
    </row>
    <row r="3397" spans="1:6" x14ac:dyDescent="0.25">
      <c r="A3397">
        <v>3511300</v>
      </c>
      <c r="B3397" t="s">
        <v>2402</v>
      </c>
      <c r="C3397" s="53" t="s">
        <v>3401</v>
      </c>
      <c r="D3397" t="s">
        <v>740</v>
      </c>
      <c r="E3397" t="s">
        <v>231</v>
      </c>
      <c r="F3397">
        <v>8767</v>
      </c>
    </row>
    <row r="3398" spans="1:6" x14ac:dyDescent="0.25">
      <c r="A3398">
        <v>3511409</v>
      </c>
      <c r="B3398" t="s">
        <v>2402</v>
      </c>
      <c r="C3398" s="53" t="s">
        <v>3401</v>
      </c>
      <c r="D3398" t="s">
        <v>3525</v>
      </c>
      <c r="E3398" t="s">
        <v>235</v>
      </c>
      <c r="F3398">
        <v>19109</v>
      </c>
    </row>
    <row r="3399" spans="1:6" x14ac:dyDescent="0.25">
      <c r="A3399">
        <v>3511508</v>
      </c>
      <c r="B3399" t="s">
        <v>2402</v>
      </c>
      <c r="C3399" s="53" t="s">
        <v>3401</v>
      </c>
      <c r="D3399" t="s">
        <v>3526</v>
      </c>
      <c r="E3399" t="s">
        <v>227</v>
      </c>
      <c r="F3399">
        <v>45142</v>
      </c>
    </row>
    <row r="3400" spans="1:6" x14ac:dyDescent="0.25">
      <c r="A3400">
        <v>3511607</v>
      </c>
      <c r="B3400" t="s">
        <v>2402</v>
      </c>
      <c r="C3400" s="53" t="s">
        <v>3401</v>
      </c>
      <c r="D3400" t="s">
        <v>3527</v>
      </c>
      <c r="E3400" t="s">
        <v>235</v>
      </c>
      <c r="F3400">
        <v>17163</v>
      </c>
    </row>
    <row r="3401" spans="1:6" x14ac:dyDescent="0.25">
      <c r="A3401">
        <v>3511706</v>
      </c>
      <c r="B3401" t="s">
        <v>2402</v>
      </c>
      <c r="C3401" s="53" t="s">
        <v>3401</v>
      </c>
      <c r="D3401" t="s">
        <v>3528</v>
      </c>
      <c r="E3401" t="s">
        <v>235</v>
      </c>
      <c r="F3401">
        <v>16440</v>
      </c>
    </row>
    <row r="3402" spans="1:6" x14ac:dyDescent="0.25">
      <c r="A3402">
        <v>3511904</v>
      </c>
      <c r="B3402" t="s">
        <v>2402</v>
      </c>
      <c r="C3402" s="53" t="s">
        <v>3401</v>
      </c>
      <c r="D3402" t="s">
        <v>3529</v>
      </c>
      <c r="E3402" t="s">
        <v>231</v>
      </c>
      <c r="F3402">
        <v>7992</v>
      </c>
    </row>
    <row r="3403" spans="1:6" x14ac:dyDescent="0.25">
      <c r="A3403">
        <v>3512001</v>
      </c>
      <c r="B3403" t="s">
        <v>2402</v>
      </c>
      <c r="C3403" s="53" t="s">
        <v>3401</v>
      </c>
      <c r="D3403" t="s">
        <v>3530</v>
      </c>
      <c r="E3403" t="s">
        <v>235</v>
      </c>
      <c r="F3403">
        <v>18245</v>
      </c>
    </row>
    <row r="3404" spans="1:6" x14ac:dyDescent="0.25">
      <c r="A3404">
        <v>3512100</v>
      </c>
      <c r="B3404" t="s">
        <v>2402</v>
      </c>
      <c r="C3404" s="53" t="s">
        <v>3401</v>
      </c>
      <c r="D3404" t="s">
        <v>3531</v>
      </c>
      <c r="E3404" t="s">
        <v>231</v>
      </c>
      <c r="F3404">
        <v>6211</v>
      </c>
    </row>
    <row r="3405" spans="1:6" x14ac:dyDescent="0.25">
      <c r="A3405">
        <v>3512209</v>
      </c>
      <c r="B3405" t="s">
        <v>2402</v>
      </c>
      <c r="C3405" s="53" t="s">
        <v>3401</v>
      </c>
      <c r="D3405" t="s">
        <v>3532</v>
      </c>
      <c r="E3405" t="s">
        <v>227</v>
      </c>
      <c r="F3405">
        <v>27132</v>
      </c>
    </row>
    <row r="3406" spans="1:6" x14ac:dyDescent="0.25">
      <c r="A3406">
        <v>3512308</v>
      </c>
      <c r="B3406" t="s">
        <v>2402</v>
      </c>
      <c r="C3406" s="53" t="s">
        <v>3401</v>
      </c>
      <c r="D3406" t="s">
        <v>3533</v>
      </c>
      <c r="E3406" t="s">
        <v>235</v>
      </c>
      <c r="F3406">
        <v>17406</v>
      </c>
    </row>
    <row r="3407" spans="1:6" x14ac:dyDescent="0.25">
      <c r="A3407">
        <v>3512407</v>
      </c>
      <c r="B3407" t="s">
        <v>2402</v>
      </c>
      <c r="C3407" s="53" t="s">
        <v>3401</v>
      </c>
      <c r="D3407" t="s">
        <v>3534</v>
      </c>
      <c r="E3407" t="s">
        <v>227</v>
      </c>
      <c r="F3407">
        <v>23234</v>
      </c>
    </row>
    <row r="3408" spans="1:6" x14ac:dyDescent="0.25">
      <c r="A3408">
        <v>3512506</v>
      </c>
      <c r="B3408" t="s">
        <v>2402</v>
      </c>
      <c r="C3408" s="53" t="s">
        <v>3401</v>
      </c>
      <c r="D3408" t="s">
        <v>3535</v>
      </c>
      <c r="E3408" t="s">
        <v>231</v>
      </c>
      <c r="F3408">
        <v>5753</v>
      </c>
    </row>
    <row r="3409" spans="1:6" x14ac:dyDescent="0.25">
      <c r="A3409">
        <v>3512605</v>
      </c>
      <c r="B3409" t="s">
        <v>2402</v>
      </c>
      <c r="C3409" s="53" t="s">
        <v>3401</v>
      </c>
      <c r="D3409" t="s">
        <v>3536</v>
      </c>
      <c r="E3409" t="s">
        <v>251</v>
      </c>
      <c r="F3409">
        <v>4922</v>
      </c>
    </row>
    <row r="3410" spans="1:6" x14ac:dyDescent="0.25">
      <c r="A3410">
        <v>3512704</v>
      </c>
      <c r="B3410" t="s">
        <v>2402</v>
      </c>
      <c r="C3410" s="53" t="s">
        <v>3401</v>
      </c>
      <c r="D3410" t="s">
        <v>3537</v>
      </c>
      <c r="E3410" t="s">
        <v>251</v>
      </c>
      <c r="F3410">
        <v>4036</v>
      </c>
    </row>
    <row r="3411" spans="1:6" x14ac:dyDescent="0.25">
      <c r="A3411">
        <v>3512803</v>
      </c>
      <c r="B3411" t="s">
        <v>2402</v>
      </c>
      <c r="C3411" s="53" t="s">
        <v>3401</v>
      </c>
      <c r="D3411" t="s">
        <v>3538</v>
      </c>
      <c r="E3411" t="s">
        <v>233</v>
      </c>
      <c r="F3411">
        <v>66807</v>
      </c>
    </row>
    <row r="3412" spans="1:6" x14ac:dyDescent="0.25">
      <c r="A3412">
        <v>3512902</v>
      </c>
      <c r="B3412" t="s">
        <v>2402</v>
      </c>
      <c r="C3412" s="53" t="s">
        <v>3401</v>
      </c>
      <c r="D3412" t="s">
        <v>3539</v>
      </c>
      <c r="E3412" t="s">
        <v>231</v>
      </c>
      <c r="F3412">
        <v>7388</v>
      </c>
    </row>
    <row r="3413" spans="1:6" x14ac:dyDescent="0.25">
      <c r="A3413">
        <v>3513009</v>
      </c>
      <c r="B3413" t="s">
        <v>2402</v>
      </c>
      <c r="C3413" s="53" t="s">
        <v>3401</v>
      </c>
      <c r="D3413" t="s">
        <v>3540</v>
      </c>
      <c r="E3413" t="s">
        <v>229</v>
      </c>
      <c r="F3413">
        <v>229548</v>
      </c>
    </row>
    <row r="3414" spans="1:6" x14ac:dyDescent="0.25">
      <c r="A3414">
        <v>3513108</v>
      </c>
      <c r="B3414" t="s">
        <v>2402</v>
      </c>
      <c r="C3414" s="53" t="s">
        <v>3401</v>
      </c>
      <c r="D3414" t="s">
        <v>3541</v>
      </c>
      <c r="E3414" t="s">
        <v>227</v>
      </c>
      <c r="F3414">
        <v>34110</v>
      </c>
    </row>
    <row r="3415" spans="1:6" x14ac:dyDescent="0.25">
      <c r="A3415">
        <v>3513207</v>
      </c>
      <c r="B3415" t="s">
        <v>2402</v>
      </c>
      <c r="C3415" s="53" t="s">
        <v>3401</v>
      </c>
      <c r="D3415" t="s">
        <v>3542</v>
      </c>
      <c r="E3415" t="s">
        <v>231</v>
      </c>
      <c r="F3415">
        <v>8260</v>
      </c>
    </row>
    <row r="3416" spans="1:6" x14ac:dyDescent="0.25">
      <c r="A3416">
        <v>3513306</v>
      </c>
      <c r="B3416" t="s">
        <v>2402</v>
      </c>
      <c r="C3416" s="53" t="s">
        <v>3401</v>
      </c>
      <c r="D3416" t="s">
        <v>3543</v>
      </c>
      <c r="E3416" t="s">
        <v>251</v>
      </c>
      <c r="F3416">
        <v>2209</v>
      </c>
    </row>
    <row r="3417" spans="1:6" x14ac:dyDescent="0.25">
      <c r="A3417">
        <v>3513405</v>
      </c>
      <c r="B3417" t="s">
        <v>2402</v>
      </c>
      <c r="C3417" s="53" t="s">
        <v>3401</v>
      </c>
      <c r="D3417" t="s">
        <v>3544</v>
      </c>
      <c r="E3417" t="s">
        <v>233</v>
      </c>
      <c r="F3417">
        <v>81082</v>
      </c>
    </row>
    <row r="3418" spans="1:6" x14ac:dyDescent="0.25">
      <c r="A3418">
        <v>3513504</v>
      </c>
      <c r="B3418" t="s">
        <v>2402</v>
      </c>
      <c r="C3418" s="53" t="s">
        <v>3401</v>
      </c>
      <c r="D3418" t="s">
        <v>3545</v>
      </c>
      <c r="E3418" t="s">
        <v>229</v>
      </c>
      <c r="F3418">
        <v>127006</v>
      </c>
    </row>
    <row r="3419" spans="1:6" x14ac:dyDescent="0.25">
      <c r="A3419">
        <v>3513603</v>
      </c>
      <c r="B3419" t="s">
        <v>2402</v>
      </c>
      <c r="C3419" s="53" t="s">
        <v>3401</v>
      </c>
      <c r="D3419" t="s">
        <v>3546</v>
      </c>
      <c r="E3419" t="s">
        <v>227</v>
      </c>
      <c r="F3419">
        <v>22086</v>
      </c>
    </row>
    <row r="3420" spans="1:6" x14ac:dyDescent="0.25">
      <c r="A3420">
        <v>3513702</v>
      </c>
      <c r="B3420" t="s">
        <v>2402</v>
      </c>
      <c r="C3420" s="53" t="s">
        <v>3401</v>
      </c>
      <c r="D3420" t="s">
        <v>3547</v>
      </c>
      <c r="E3420" t="s">
        <v>227</v>
      </c>
      <c r="F3420">
        <v>32980</v>
      </c>
    </row>
    <row r="3421" spans="1:6" x14ac:dyDescent="0.25">
      <c r="A3421">
        <v>3513801</v>
      </c>
      <c r="B3421" t="s">
        <v>2402</v>
      </c>
      <c r="C3421" s="53" t="s">
        <v>3401</v>
      </c>
      <c r="D3421" t="s">
        <v>3548</v>
      </c>
      <c r="E3421" t="s">
        <v>229</v>
      </c>
      <c r="F3421">
        <v>412428</v>
      </c>
    </row>
    <row r="3422" spans="1:6" x14ac:dyDescent="0.25">
      <c r="A3422">
        <v>3513850</v>
      </c>
      <c r="B3422" t="s">
        <v>2402</v>
      </c>
      <c r="C3422" s="53" t="s">
        <v>3401</v>
      </c>
      <c r="D3422" t="s">
        <v>3549</v>
      </c>
      <c r="E3422" t="s">
        <v>251</v>
      </c>
      <c r="F3422">
        <v>1772</v>
      </c>
    </row>
    <row r="3423" spans="1:6" x14ac:dyDescent="0.25">
      <c r="A3423">
        <v>3513900</v>
      </c>
      <c r="B3423" t="s">
        <v>2402</v>
      </c>
      <c r="C3423" s="53" t="s">
        <v>3401</v>
      </c>
      <c r="D3423" t="s">
        <v>3550</v>
      </c>
      <c r="E3423" t="s">
        <v>235</v>
      </c>
      <c r="F3423">
        <v>11492</v>
      </c>
    </row>
    <row r="3424" spans="1:6" x14ac:dyDescent="0.25">
      <c r="A3424">
        <v>3514007</v>
      </c>
      <c r="B3424" t="s">
        <v>2402</v>
      </c>
      <c r="C3424" s="53" t="s">
        <v>3401</v>
      </c>
      <c r="D3424" t="s">
        <v>3551</v>
      </c>
      <c r="E3424" t="s">
        <v>231</v>
      </c>
      <c r="F3424">
        <v>8592</v>
      </c>
    </row>
    <row r="3425" spans="1:6" x14ac:dyDescent="0.25">
      <c r="A3425">
        <v>3514106</v>
      </c>
      <c r="B3425" t="s">
        <v>2402</v>
      </c>
      <c r="C3425" s="53" t="s">
        <v>3401</v>
      </c>
      <c r="D3425" t="s">
        <v>3552</v>
      </c>
      <c r="E3425" t="s">
        <v>227</v>
      </c>
      <c r="F3425">
        <v>26517</v>
      </c>
    </row>
    <row r="3426" spans="1:6" x14ac:dyDescent="0.25">
      <c r="A3426">
        <v>3514205</v>
      </c>
      <c r="B3426" t="s">
        <v>2402</v>
      </c>
      <c r="C3426" s="53" t="s">
        <v>3401</v>
      </c>
      <c r="D3426" t="s">
        <v>3553</v>
      </c>
      <c r="E3426" t="s">
        <v>251</v>
      </c>
      <c r="F3426">
        <v>2142</v>
      </c>
    </row>
    <row r="3427" spans="1:6" x14ac:dyDescent="0.25">
      <c r="A3427">
        <v>3514304</v>
      </c>
      <c r="B3427" t="s">
        <v>2402</v>
      </c>
      <c r="C3427" s="53" t="s">
        <v>3401</v>
      </c>
      <c r="D3427" t="s">
        <v>3554</v>
      </c>
      <c r="E3427" t="s">
        <v>231</v>
      </c>
      <c r="F3427">
        <v>8897</v>
      </c>
    </row>
    <row r="3428" spans="1:6" x14ac:dyDescent="0.25">
      <c r="A3428">
        <v>3514403</v>
      </c>
      <c r="B3428" t="s">
        <v>2402</v>
      </c>
      <c r="C3428" s="53" t="s">
        <v>3401</v>
      </c>
      <c r="D3428" t="s">
        <v>3555</v>
      </c>
      <c r="E3428" t="s">
        <v>227</v>
      </c>
      <c r="F3428">
        <v>45847</v>
      </c>
    </row>
    <row r="3429" spans="1:6" x14ac:dyDescent="0.25">
      <c r="A3429">
        <v>3514502</v>
      </c>
      <c r="B3429" t="s">
        <v>2402</v>
      </c>
      <c r="C3429" s="53" t="s">
        <v>3401</v>
      </c>
      <c r="D3429" t="s">
        <v>3556</v>
      </c>
      <c r="E3429" t="s">
        <v>235</v>
      </c>
      <c r="F3429">
        <v>12567</v>
      </c>
    </row>
    <row r="3430" spans="1:6" x14ac:dyDescent="0.25">
      <c r="A3430">
        <v>3514601</v>
      </c>
      <c r="B3430" t="s">
        <v>2402</v>
      </c>
      <c r="C3430" s="53" t="s">
        <v>3401</v>
      </c>
      <c r="D3430" t="s">
        <v>3557</v>
      </c>
      <c r="E3430" t="s">
        <v>231</v>
      </c>
      <c r="F3430">
        <v>9178</v>
      </c>
    </row>
    <row r="3431" spans="1:6" x14ac:dyDescent="0.25">
      <c r="A3431">
        <v>3514700</v>
      </c>
      <c r="B3431" t="s">
        <v>2402</v>
      </c>
      <c r="C3431" s="53" t="s">
        <v>3401</v>
      </c>
      <c r="D3431" t="s">
        <v>3558</v>
      </c>
      <c r="E3431" t="s">
        <v>231</v>
      </c>
      <c r="F3431">
        <v>6316</v>
      </c>
    </row>
    <row r="3432" spans="1:6" x14ac:dyDescent="0.25">
      <c r="A3432">
        <v>3514809</v>
      </c>
      <c r="B3432" t="s">
        <v>2402</v>
      </c>
      <c r="C3432" s="53" t="s">
        <v>3401</v>
      </c>
      <c r="D3432" t="s">
        <v>3559</v>
      </c>
      <c r="E3432" t="s">
        <v>235</v>
      </c>
      <c r="F3432">
        <v>15339</v>
      </c>
    </row>
    <row r="3433" spans="1:6" x14ac:dyDescent="0.25">
      <c r="A3433">
        <v>3514908</v>
      </c>
      <c r="B3433" t="s">
        <v>2402</v>
      </c>
      <c r="C3433" s="53" t="s">
        <v>3401</v>
      </c>
      <c r="D3433" t="s">
        <v>3560</v>
      </c>
      <c r="E3433" t="s">
        <v>235</v>
      </c>
      <c r="F3433">
        <v>17085</v>
      </c>
    </row>
    <row r="3434" spans="1:6" x14ac:dyDescent="0.25">
      <c r="A3434">
        <v>3514924</v>
      </c>
      <c r="B3434" t="s">
        <v>2402</v>
      </c>
      <c r="C3434" s="53" t="s">
        <v>3401</v>
      </c>
      <c r="D3434" t="s">
        <v>3561</v>
      </c>
      <c r="E3434" t="s">
        <v>251</v>
      </c>
      <c r="F3434">
        <v>3451</v>
      </c>
    </row>
    <row r="3435" spans="1:6" x14ac:dyDescent="0.25">
      <c r="A3435">
        <v>3514957</v>
      </c>
      <c r="B3435" t="s">
        <v>2402</v>
      </c>
      <c r="C3435" s="53" t="s">
        <v>3401</v>
      </c>
      <c r="D3435" t="s">
        <v>3562</v>
      </c>
      <c r="E3435" t="s">
        <v>251</v>
      </c>
      <c r="F3435">
        <v>2481</v>
      </c>
    </row>
    <row r="3436" spans="1:6" x14ac:dyDescent="0.25">
      <c r="A3436">
        <v>3515004</v>
      </c>
      <c r="B3436" t="s">
        <v>2402</v>
      </c>
      <c r="C3436" s="53" t="s">
        <v>3401</v>
      </c>
      <c r="D3436" t="s">
        <v>3563</v>
      </c>
      <c r="E3436" t="s">
        <v>229</v>
      </c>
      <c r="F3436">
        <v>261781</v>
      </c>
    </row>
    <row r="3437" spans="1:6" x14ac:dyDescent="0.25">
      <c r="A3437">
        <v>3515103</v>
      </c>
      <c r="B3437" t="s">
        <v>2402</v>
      </c>
      <c r="C3437" s="53" t="s">
        <v>3401</v>
      </c>
      <c r="D3437" t="s">
        <v>3564</v>
      </c>
      <c r="E3437" t="s">
        <v>233</v>
      </c>
      <c r="F3437">
        <v>67296</v>
      </c>
    </row>
    <row r="3438" spans="1:6" x14ac:dyDescent="0.25">
      <c r="A3438">
        <v>3515129</v>
      </c>
      <c r="B3438" t="s">
        <v>2402</v>
      </c>
      <c r="C3438" s="53" t="s">
        <v>3401</v>
      </c>
      <c r="D3438" t="s">
        <v>3565</v>
      </c>
      <c r="E3438" t="s">
        <v>251</v>
      </c>
      <c r="F3438">
        <v>3174</v>
      </c>
    </row>
    <row r="3439" spans="1:6" x14ac:dyDescent="0.25">
      <c r="A3439">
        <v>3515152</v>
      </c>
      <c r="B3439" t="s">
        <v>2402</v>
      </c>
      <c r="C3439" s="53" t="s">
        <v>3401</v>
      </c>
      <c r="D3439" t="s">
        <v>3566</v>
      </c>
      <c r="E3439" t="s">
        <v>235</v>
      </c>
      <c r="F3439">
        <v>18611</v>
      </c>
    </row>
    <row r="3440" spans="1:6" x14ac:dyDescent="0.25">
      <c r="A3440">
        <v>3515186</v>
      </c>
      <c r="B3440" t="s">
        <v>2402</v>
      </c>
      <c r="C3440" s="53" t="s">
        <v>3401</v>
      </c>
      <c r="D3440" t="s">
        <v>3567</v>
      </c>
      <c r="E3440" t="s">
        <v>227</v>
      </c>
      <c r="F3440">
        <v>43897</v>
      </c>
    </row>
    <row r="3441" spans="1:6" x14ac:dyDescent="0.25">
      <c r="A3441">
        <v>3515194</v>
      </c>
      <c r="B3441" t="s">
        <v>2402</v>
      </c>
      <c r="C3441" s="53" t="s">
        <v>3401</v>
      </c>
      <c r="D3441" t="s">
        <v>3568</v>
      </c>
      <c r="E3441" t="s">
        <v>251</v>
      </c>
      <c r="F3441">
        <v>4621</v>
      </c>
    </row>
    <row r="3442" spans="1:6" x14ac:dyDescent="0.25">
      <c r="A3442">
        <v>3515202</v>
      </c>
      <c r="B3442" t="s">
        <v>2402</v>
      </c>
      <c r="C3442" s="53" t="s">
        <v>3401</v>
      </c>
      <c r="D3442" t="s">
        <v>3569</v>
      </c>
      <c r="E3442" t="s">
        <v>231</v>
      </c>
      <c r="F3442">
        <v>8462</v>
      </c>
    </row>
    <row r="3443" spans="1:6" x14ac:dyDescent="0.25">
      <c r="A3443">
        <v>3515301</v>
      </c>
      <c r="B3443" t="s">
        <v>2402</v>
      </c>
      <c r="C3443" s="53" t="s">
        <v>3401</v>
      </c>
      <c r="D3443" t="s">
        <v>3570</v>
      </c>
      <c r="E3443" t="s">
        <v>251</v>
      </c>
      <c r="F3443">
        <v>2761</v>
      </c>
    </row>
    <row r="3444" spans="1:6" x14ac:dyDescent="0.25">
      <c r="A3444">
        <v>3515350</v>
      </c>
      <c r="B3444" t="s">
        <v>2402</v>
      </c>
      <c r="C3444" s="53" t="s">
        <v>3401</v>
      </c>
      <c r="D3444" t="s">
        <v>3571</v>
      </c>
      <c r="E3444" t="s">
        <v>231</v>
      </c>
      <c r="F3444">
        <v>9642</v>
      </c>
    </row>
    <row r="3445" spans="1:6" x14ac:dyDescent="0.25">
      <c r="A3445">
        <v>3515400</v>
      </c>
      <c r="B3445" t="s">
        <v>2402</v>
      </c>
      <c r="C3445" s="53" t="s">
        <v>3401</v>
      </c>
      <c r="D3445" t="s">
        <v>3572</v>
      </c>
      <c r="E3445" t="s">
        <v>235</v>
      </c>
      <c r="F3445">
        <v>15960</v>
      </c>
    </row>
    <row r="3446" spans="1:6" x14ac:dyDescent="0.25">
      <c r="A3446">
        <v>3515509</v>
      </c>
      <c r="B3446" t="s">
        <v>2402</v>
      </c>
      <c r="C3446" s="53" t="s">
        <v>3401</v>
      </c>
      <c r="D3446" t="s">
        <v>3573</v>
      </c>
      <c r="E3446" t="s">
        <v>233</v>
      </c>
      <c r="F3446">
        <v>68120</v>
      </c>
    </row>
    <row r="3447" spans="1:6" x14ac:dyDescent="0.25">
      <c r="A3447">
        <v>3515608</v>
      </c>
      <c r="B3447" t="s">
        <v>2402</v>
      </c>
      <c r="C3447" s="53" t="s">
        <v>3401</v>
      </c>
      <c r="D3447" t="s">
        <v>3574</v>
      </c>
      <c r="E3447" t="s">
        <v>231</v>
      </c>
      <c r="F3447">
        <v>5760</v>
      </c>
    </row>
    <row r="3448" spans="1:6" x14ac:dyDescent="0.25">
      <c r="A3448">
        <v>3515657</v>
      </c>
      <c r="B3448" t="s">
        <v>2402</v>
      </c>
      <c r="C3448" s="53" t="s">
        <v>3401</v>
      </c>
      <c r="D3448" t="s">
        <v>3575</v>
      </c>
      <c r="E3448" t="s">
        <v>251</v>
      </c>
      <c r="F3448">
        <v>1669</v>
      </c>
    </row>
    <row r="3449" spans="1:6" x14ac:dyDescent="0.25">
      <c r="A3449">
        <v>3515707</v>
      </c>
      <c r="B3449" t="s">
        <v>2402</v>
      </c>
      <c r="C3449" s="53" t="s">
        <v>3401</v>
      </c>
      <c r="D3449" t="s">
        <v>3576</v>
      </c>
      <c r="E3449" t="s">
        <v>229</v>
      </c>
      <c r="F3449">
        <v>184700</v>
      </c>
    </row>
    <row r="3450" spans="1:6" x14ac:dyDescent="0.25">
      <c r="A3450">
        <v>3515806</v>
      </c>
      <c r="B3450" t="s">
        <v>2402</v>
      </c>
      <c r="C3450" s="53" t="s">
        <v>3401</v>
      </c>
      <c r="D3450" t="s">
        <v>3577</v>
      </c>
      <c r="E3450" t="s">
        <v>251</v>
      </c>
      <c r="F3450">
        <v>1634</v>
      </c>
    </row>
    <row r="3451" spans="1:6" x14ac:dyDescent="0.25">
      <c r="A3451">
        <v>3515905</v>
      </c>
      <c r="B3451" t="s">
        <v>2402</v>
      </c>
      <c r="C3451" s="53" t="s">
        <v>3401</v>
      </c>
      <c r="D3451" t="s">
        <v>3578</v>
      </c>
      <c r="E3451" t="s">
        <v>251</v>
      </c>
      <c r="F3451">
        <v>3011</v>
      </c>
    </row>
    <row r="3452" spans="1:6" x14ac:dyDescent="0.25">
      <c r="A3452">
        <v>3516002</v>
      </c>
      <c r="B3452" t="s">
        <v>2402</v>
      </c>
      <c r="C3452" s="53" t="s">
        <v>3401</v>
      </c>
      <c r="D3452" t="s">
        <v>3579</v>
      </c>
      <c r="E3452" t="s">
        <v>235</v>
      </c>
      <c r="F3452">
        <v>14000</v>
      </c>
    </row>
    <row r="3453" spans="1:6" x14ac:dyDescent="0.25">
      <c r="A3453">
        <v>3516101</v>
      </c>
      <c r="B3453" t="s">
        <v>2402</v>
      </c>
      <c r="C3453" s="53" t="s">
        <v>3401</v>
      </c>
      <c r="D3453" t="s">
        <v>3580</v>
      </c>
      <c r="E3453" t="s">
        <v>251</v>
      </c>
      <c r="F3453">
        <v>2799</v>
      </c>
    </row>
    <row r="3454" spans="1:6" x14ac:dyDescent="0.25">
      <c r="A3454">
        <v>3516200</v>
      </c>
      <c r="B3454" t="s">
        <v>2402</v>
      </c>
      <c r="C3454" s="53" t="s">
        <v>3401</v>
      </c>
      <c r="D3454" t="s">
        <v>3581</v>
      </c>
      <c r="E3454" t="s">
        <v>229</v>
      </c>
      <c r="F3454">
        <v>342112</v>
      </c>
    </row>
    <row r="3455" spans="1:6" x14ac:dyDescent="0.25">
      <c r="A3455">
        <v>3516309</v>
      </c>
      <c r="B3455" t="s">
        <v>2402</v>
      </c>
      <c r="C3455" s="53" t="s">
        <v>3401</v>
      </c>
      <c r="D3455" t="s">
        <v>3582</v>
      </c>
      <c r="E3455" t="s">
        <v>229</v>
      </c>
      <c r="F3455">
        <v>168243</v>
      </c>
    </row>
    <row r="3456" spans="1:6" x14ac:dyDescent="0.25">
      <c r="A3456">
        <v>3516408</v>
      </c>
      <c r="B3456" t="s">
        <v>2402</v>
      </c>
      <c r="C3456" s="53" t="s">
        <v>3401</v>
      </c>
      <c r="D3456" t="s">
        <v>3583</v>
      </c>
      <c r="E3456" t="s">
        <v>229</v>
      </c>
      <c r="F3456">
        <v>145755</v>
      </c>
    </row>
    <row r="3457" spans="1:6" x14ac:dyDescent="0.25">
      <c r="A3457">
        <v>3516507</v>
      </c>
      <c r="B3457" t="s">
        <v>2402</v>
      </c>
      <c r="C3457" s="53" t="s">
        <v>3401</v>
      </c>
      <c r="D3457" t="s">
        <v>3584</v>
      </c>
      <c r="E3457" t="s">
        <v>251</v>
      </c>
      <c r="F3457">
        <v>2790</v>
      </c>
    </row>
    <row r="3458" spans="1:6" x14ac:dyDescent="0.25">
      <c r="A3458">
        <v>3516606</v>
      </c>
      <c r="B3458" t="s">
        <v>2402</v>
      </c>
      <c r="C3458" s="53" t="s">
        <v>3401</v>
      </c>
      <c r="D3458" t="s">
        <v>3585</v>
      </c>
      <c r="E3458" t="s">
        <v>231</v>
      </c>
      <c r="F3458">
        <v>6894</v>
      </c>
    </row>
    <row r="3459" spans="1:6" x14ac:dyDescent="0.25">
      <c r="A3459">
        <v>3516705</v>
      </c>
      <c r="B3459" t="s">
        <v>2402</v>
      </c>
      <c r="C3459" s="53" t="s">
        <v>3401</v>
      </c>
      <c r="D3459" t="s">
        <v>3586</v>
      </c>
      <c r="E3459" t="s">
        <v>227</v>
      </c>
      <c r="F3459">
        <v>44532</v>
      </c>
    </row>
    <row r="3460" spans="1:6" x14ac:dyDescent="0.25">
      <c r="A3460">
        <v>3516804</v>
      </c>
      <c r="B3460" t="s">
        <v>2402</v>
      </c>
      <c r="C3460" s="53" t="s">
        <v>3401</v>
      </c>
      <c r="D3460" t="s">
        <v>3587</v>
      </c>
      <c r="E3460" t="s">
        <v>251</v>
      </c>
      <c r="F3460">
        <v>4585</v>
      </c>
    </row>
    <row r="3461" spans="1:6" x14ac:dyDescent="0.25">
      <c r="A3461">
        <v>3516853</v>
      </c>
      <c r="B3461" t="s">
        <v>2402</v>
      </c>
      <c r="C3461" s="53" t="s">
        <v>3401</v>
      </c>
      <c r="D3461" t="s">
        <v>3588</v>
      </c>
      <c r="E3461" t="s">
        <v>251</v>
      </c>
      <c r="F3461">
        <v>4688</v>
      </c>
    </row>
    <row r="3462" spans="1:6" x14ac:dyDescent="0.25">
      <c r="A3462">
        <v>3516903</v>
      </c>
      <c r="B3462" t="s">
        <v>2402</v>
      </c>
      <c r="C3462" s="53" t="s">
        <v>3401</v>
      </c>
      <c r="D3462" t="s">
        <v>3589</v>
      </c>
      <c r="E3462" t="s">
        <v>235</v>
      </c>
      <c r="F3462">
        <v>10961</v>
      </c>
    </row>
    <row r="3463" spans="1:6" x14ac:dyDescent="0.25">
      <c r="A3463">
        <v>3517000</v>
      </c>
      <c r="B3463" t="s">
        <v>2402</v>
      </c>
      <c r="C3463" s="53" t="s">
        <v>3401</v>
      </c>
      <c r="D3463" t="s">
        <v>3590</v>
      </c>
      <c r="E3463" t="s">
        <v>235</v>
      </c>
      <c r="F3463">
        <v>11287</v>
      </c>
    </row>
    <row r="3464" spans="1:6" x14ac:dyDescent="0.25">
      <c r="A3464">
        <v>3517109</v>
      </c>
      <c r="B3464" t="s">
        <v>2402</v>
      </c>
      <c r="C3464" s="53" t="s">
        <v>3401</v>
      </c>
      <c r="D3464" t="s">
        <v>3591</v>
      </c>
      <c r="E3464" t="s">
        <v>251</v>
      </c>
      <c r="F3464">
        <v>4773</v>
      </c>
    </row>
    <row r="3465" spans="1:6" x14ac:dyDescent="0.25">
      <c r="A3465">
        <v>3517208</v>
      </c>
      <c r="B3465" t="s">
        <v>2402</v>
      </c>
      <c r="C3465" s="53" t="s">
        <v>3401</v>
      </c>
      <c r="D3465" t="s">
        <v>3592</v>
      </c>
      <c r="E3465" t="s">
        <v>235</v>
      </c>
      <c r="F3465">
        <v>11633</v>
      </c>
    </row>
    <row r="3466" spans="1:6" x14ac:dyDescent="0.25">
      <c r="A3466">
        <v>3517307</v>
      </c>
      <c r="B3466" t="s">
        <v>2402</v>
      </c>
      <c r="C3466" s="53" t="s">
        <v>3401</v>
      </c>
      <c r="D3466" t="s">
        <v>3593</v>
      </c>
      <c r="E3466" t="s">
        <v>231</v>
      </c>
      <c r="F3466">
        <v>5696</v>
      </c>
    </row>
    <row r="3467" spans="1:6" x14ac:dyDescent="0.25">
      <c r="A3467">
        <v>3517406</v>
      </c>
      <c r="B3467" t="s">
        <v>2402</v>
      </c>
      <c r="C3467" s="53" t="s">
        <v>3401</v>
      </c>
      <c r="D3467" t="s">
        <v>3594</v>
      </c>
      <c r="E3467" t="s">
        <v>227</v>
      </c>
      <c r="F3467">
        <v>39813</v>
      </c>
    </row>
    <row r="3468" spans="1:6" x14ac:dyDescent="0.25">
      <c r="A3468">
        <v>3517505</v>
      </c>
      <c r="B3468" t="s">
        <v>2402</v>
      </c>
      <c r="C3468" s="53" t="s">
        <v>3401</v>
      </c>
      <c r="D3468" t="s">
        <v>3595</v>
      </c>
      <c r="E3468" t="s">
        <v>227</v>
      </c>
      <c r="F3468">
        <v>20037</v>
      </c>
    </row>
    <row r="3469" spans="1:6" x14ac:dyDescent="0.25">
      <c r="A3469">
        <v>3517604</v>
      </c>
      <c r="B3469" t="s">
        <v>2402</v>
      </c>
      <c r="C3469" s="53" t="s">
        <v>3401</v>
      </c>
      <c r="D3469" t="s">
        <v>3596</v>
      </c>
      <c r="E3469" t="s">
        <v>235</v>
      </c>
      <c r="F3469">
        <v>17879</v>
      </c>
    </row>
    <row r="3470" spans="1:6" x14ac:dyDescent="0.25">
      <c r="A3470">
        <v>3517703</v>
      </c>
      <c r="B3470" t="s">
        <v>2402</v>
      </c>
      <c r="C3470" s="53" t="s">
        <v>3401</v>
      </c>
      <c r="D3470" t="s">
        <v>3597</v>
      </c>
      <c r="E3470" t="s">
        <v>227</v>
      </c>
      <c r="F3470">
        <v>20911</v>
      </c>
    </row>
    <row r="3471" spans="1:6" x14ac:dyDescent="0.25">
      <c r="A3471">
        <v>3517802</v>
      </c>
      <c r="B3471" t="s">
        <v>2402</v>
      </c>
      <c r="C3471" s="53" t="s">
        <v>3401</v>
      </c>
      <c r="D3471" t="s">
        <v>3598</v>
      </c>
      <c r="E3471" t="s">
        <v>231</v>
      </c>
      <c r="F3471">
        <v>8525</v>
      </c>
    </row>
    <row r="3472" spans="1:6" x14ac:dyDescent="0.25">
      <c r="A3472">
        <v>3517901</v>
      </c>
      <c r="B3472" t="s">
        <v>2402</v>
      </c>
      <c r="C3472" s="53" t="s">
        <v>3401</v>
      </c>
      <c r="D3472" t="s">
        <v>3599</v>
      </c>
      <c r="E3472" t="s">
        <v>235</v>
      </c>
      <c r="F3472">
        <v>10778</v>
      </c>
    </row>
    <row r="3473" spans="1:6" x14ac:dyDescent="0.25">
      <c r="A3473">
        <v>3518008</v>
      </c>
      <c r="B3473" t="s">
        <v>2402</v>
      </c>
      <c r="C3473" s="53" t="s">
        <v>3401</v>
      </c>
      <c r="D3473" t="s">
        <v>3600</v>
      </c>
      <c r="E3473" t="s">
        <v>251</v>
      </c>
      <c r="F3473">
        <v>2020</v>
      </c>
    </row>
    <row r="3474" spans="1:6" x14ac:dyDescent="0.25">
      <c r="A3474">
        <v>3518107</v>
      </c>
      <c r="B3474" t="s">
        <v>2402</v>
      </c>
      <c r="C3474" s="53" t="s">
        <v>3401</v>
      </c>
      <c r="D3474" t="s">
        <v>3601</v>
      </c>
      <c r="E3474" t="s">
        <v>231</v>
      </c>
      <c r="F3474">
        <v>6651</v>
      </c>
    </row>
    <row r="3475" spans="1:6" x14ac:dyDescent="0.25">
      <c r="A3475">
        <v>3518206</v>
      </c>
      <c r="B3475" t="s">
        <v>2402</v>
      </c>
      <c r="C3475" s="53" t="s">
        <v>3401</v>
      </c>
      <c r="D3475" t="s">
        <v>3602</v>
      </c>
      <c r="E3475" t="s">
        <v>227</v>
      </c>
      <c r="F3475">
        <v>32346</v>
      </c>
    </row>
    <row r="3476" spans="1:6" x14ac:dyDescent="0.25">
      <c r="A3476">
        <v>3518305</v>
      </c>
      <c r="B3476" t="s">
        <v>2402</v>
      </c>
      <c r="C3476" s="53" t="s">
        <v>3401</v>
      </c>
      <c r="D3476" t="s">
        <v>3603</v>
      </c>
      <c r="E3476" t="s">
        <v>227</v>
      </c>
      <c r="F3476">
        <v>28344</v>
      </c>
    </row>
    <row r="3477" spans="1:6" x14ac:dyDescent="0.25">
      <c r="A3477">
        <v>3518404</v>
      </c>
      <c r="B3477" t="s">
        <v>2402</v>
      </c>
      <c r="C3477" s="53" t="s">
        <v>3401</v>
      </c>
      <c r="D3477" t="s">
        <v>3604</v>
      </c>
      <c r="E3477" t="s">
        <v>229</v>
      </c>
      <c r="F3477">
        <v>119073</v>
      </c>
    </row>
    <row r="3478" spans="1:6" x14ac:dyDescent="0.25">
      <c r="A3478">
        <v>3518503</v>
      </c>
      <c r="B3478" t="s">
        <v>2402</v>
      </c>
      <c r="C3478" s="53" t="s">
        <v>3401</v>
      </c>
      <c r="D3478" t="s">
        <v>3605</v>
      </c>
      <c r="E3478" t="s">
        <v>235</v>
      </c>
      <c r="F3478">
        <v>16867</v>
      </c>
    </row>
    <row r="3479" spans="1:6" x14ac:dyDescent="0.25">
      <c r="A3479">
        <v>3518602</v>
      </c>
      <c r="B3479" t="s">
        <v>2402</v>
      </c>
      <c r="C3479" s="53" t="s">
        <v>3401</v>
      </c>
      <c r="D3479" t="s">
        <v>3606</v>
      </c>
      <c r="E3479" t="s">
        <v>227</v>
      </c>
      <c r="F3479">
        <v>38499</v>
      </c>
    </row>
    <row r="3480" spans="1:6" x14ac:dyDescent="0.25">
      <c r="A3480">
        <v>3518701</v>
      </c>
      <c r="B3480" t="s">
        <v>2402</v>
      </c>
      <c r="C3480" s="53" t="s">
        <v>3401</v>
      </c>
      <c r="D3480" t="s">
        <v>3607</v>
      </c>
      <c r="E3480" t="s">
        <v>229</v>
      </c>
      <c r="F3480">
        <v>311230</v>
      </c>
    </row>
    <row r="3481" spans="1:6" x14ac:dyDescent="0.25">
      <c r="A3481">
        <v>3518800</v>
      </c>
      <c r="B3481" t="s">
        <v>2402</v>
      </c>
      <c r="C3481" s="53" t="s">
        <v>3401</v>
      </c>
      <c r="D3481" t="s">
        <v>3608</v>
      </c>
      <c r="E3481" t="s">
        <v>248</v>
      </c>
      <c r="F3481">
        <v>1324781</v>
      </c>
    </row>
    <row r="3482" spans="1:6" x14ac:dyDescent="0.25">
      <c r="A3482">
        <v>3518859</v>
      </c>
      <c r="B3482" t="s">
        <v>2402</v>
      </c>
      <c r="C3482" s="53" t="s">
        <v>3401</v>
      </c>
      <c r="D3482" t="s">
        <v>3609</v>
      </c>
      <c r="E3482" t="s">
        <v>231</v>
      </c>
      <c r="F3482">
        <v>7446</v>
      </c>
    </row>
    <row r="3483" spans="1:6" x14ac:dyDescent="0.25">
      <c r="A3483">
        <v>3518909</v>
      </c>
      <c r="B3483" t="s">
        <v>2402</v>
      </c>
      <c r="C3483" s="53" t="s">
        <v>3401</v>
      </c>
      <c r="D3483" t="s">
        <v>3610</v>
      </c>
      <c r="E3483" t="s">
        <v>231</v>
      </c>
      <c r="F3483">
        <v>5103</v>
      </c>
    </row>
    <row r="3484" spans="1:6" x14ac:dyDescent="0.25">
      <c r="A3484">
        <v>3519006</v>
      </c>
      <c r="B3484" t="s">
        <v>2402</v>
      </c>
      <c r="C3484" s="53" t="s">
        <v>3401</v>
      </c>
      <c r="D3484" t="s">
        <v>3611</v>
      </c>
      <c r="E3484" t="s">
        <v>231</v>
      </c>
      <c r="F3484">
        <v>9278</v>
      </c>
    </row>
    <row r="3485" spans="1:6" x14ac:dyDescent="0.25">
      <c r="A3485">
        <v>3519055</v>
      </c>
      <c r="B3485" t="s">
        <v>2402</v>
      </c>
      <c r="C3485" s="53" t="s">
        <v>3401</v>
      </c>
      <c r="D3485" t="s">
        <v>3612</v>
      </c>
      <c r="E3485" t="s">
        <v>235</v>
      </c>
      <c r="F3485">
        <v>13375</v>
      </c>
    </row>
    <row r="3486" spans="1:6" x14ac:dyDescent="0.25">
      <c r="A3486">
        <v>3519071</v>
      </c>
      <c r="B3486" t="s">
        <v>2402</v>
      </c>
      <c r="C3486" s="53" t="s">
        <v>3401</v>
      </c>
      <c r="D3486" t="s">
        <v>3613</v>
      </c>
      <c r="E3486" t="s">
        <v>229</v>
      </c>
      <c r="F3486">
        <v>215819</v>
      </c>
    </row>
    <row r="3487" spans="1:6" x14ac:dyDescent="0.25">
      <c r="A3487">
        <v>3519105</v>
      </c>
      <c r="B3487" t="s">
        <v>2402</v>
      </c>
      <c r="C3487" s="53" t="s">
        <v>3401</v>
      </c>
      <c r="D3487" t="s">
        <v>3614</v>
      </c>
      <c r="E3487" t="s">
        <v>235</v>
      </c>
      <c r="F3487">
        <v>11066</v>
      </c>
    </row>
    <row r="3488" spans="1:6" x14ac:dyDescent="0.25">
      <c r="A3488">
        <v>3519204</v>
      </c>
      <c r="B3488" t="s">
        <v>2402</v>
      </c>
      <c r="C3488" s="53" t="s">
        <v>3401</v>
      </c>
      <c r="D3488" t="s">
        <v>3615</v>
      </c>
      <c r="E3488" t="s">
        <v>231</v>
      </c>
      <c r="F3488">
        <v>6481</v>
      </c>
    </row>
    <row r="3489" spans="1:6" x14ac:dyDescent="0.25">
      <c r="A3489">
        <v>3519253</v>
      </c>
      <c r="B3489" t="s">
        <v>2402</v>
      </c>
      <c r="C3489" s="53" t="s">
        <v>3401</v>
      </c>
      <c r="D3489" t="s">
        <v>3616</v>
      </c>
      <c r="E3489" t="s">
        <v>231</v>
      </c>
      <c r="F3489">
        <v>7970</v>
      </c>
    </row>
    <row r="3490" spans="1:6" x14ac:dyDescent="0.25">
      <c r="A3490">
        <v>3519303</v>
      </c>
      <c r="B3490" t="s">
        <v>2402</v>
      </c>
      <c r="C3490" s="53" t="s">
        <v>3401</v>
      </c>
      <c r="D3490" t="s">
        <v>3617</v>
      </c>
      <c r="E3490" t="s">
        <v>227</v>
      </c>
      <c r="F3490">
        <v>33535</v>
      </c>
    </row>
    <row r="3491" spans="1:6" x14ac:dyDescent="0.25">
      <c r="A3491">
        <v>3519402</v>
      </c>
      <c r="B3491" t="s">
        <v>2402</v>
      </c>
      <c r="C3491" s="53" t="s">
        <v>3401</v>
      </c>
      <c r="D3491" t="s">
        <v>3618</v>
      </c>
      <c r="E3491" t="s">
        <v>235</v>
      </c>
      <c r="F3491">
        <v>11861</v>
      </c>
    </row>
    <row r="3492" spans="1:6" x14ac:dyDescent="0.25">
      <c r="A3492">
        <v>3519501</v>
      </c>
      <c r="B3492" t="s">
        <v>2402</v>
      </c>
      <c r="C3492" s="53" t="s">
        <v>3401</v>
      </c>
      <c r="D3492" t="s">
        <v>3619</v>
      </c>
      <c r="E3492" t="s">
        <v>231</v>
      </c>
      <c r="F3492">
        <v>7376</v>
      </c>
    </row>
    <row r="3493" spans="1:6" x14ac:dyDescent="0.25">
      <c r="A3493">
        <v>3519600</v>
      </c>
      <c r="B3493" t="s">
        <v>2402</v>
      </c>
      <c r="C3493" s="53" t="s">
        <v>3401</v>
      </c>
      <c r="D3493" t="s">
        <v>3620</v>
      </c>
      <c r="E3493" t="s">
        <v>233</v>
      </c>
      <c r="F3493">
        <v>57649</v>
      </c>
    </row>
    <row r="3494" spans="1:6" x14ac:dyDescent="0.25">
      <c r="A3494">
        <v>3519709</v>
      </c>
      <c r="B3494" t="s">
        <v>2402</v>
      </c>
      <c r="C3494" s="53" t="s">
        <v>3401</v>
      </c>
      <c r="D3494" t="s">
        <v>3621</v>
      </c>
      <c r="E3494" t="s">
        <v>233</v>
      </c>
      <c r="F3494">
        <v>76432</v>
      </c>
    </row>
    <row r="3495" spans="1:6" x14ac:dyDescent="0.25">
      <c r="A3495">
        <v>3519808</v>
      </c>
      <c r="B3495" t="s">
        <v>2402</v>
      </c>
      <c r="C3495" s="53" t="s">
        <v>3401</v>
      </c>
      <c r="D3495" t="s">
        <v>3622</v>
      </c>
      <c r="E3495" t="s">
        <v>231</v>
      </c>
      <c r="F3495">
        <v>7997</v>
      </c>
    </row>
    <row r="3496" spans="1:6" x14ac:dyDescent="0.25">
      <c r="A3496">
        <v>3519907</v>
      </c>
      <c r="B3496" t="s">
        <v>2402</v>
      </c>
      <c r="C3496" s="53" t="s">
        <v>3401</v>
      </c>
      <c r="D3496" t="s">
        <v>3623</v>
      </c>
      <c r="E3496" t="s">
        <v>231</v>
      </c>
      <c r="F3496">
        <v>8036</v>
      </c>
    </row>
    <row r="3497" spans="1:6" x14ac:dyDescent="0.25">
      <c r="A3497">
        <v>3520004</v>
      </c>
      <c r="B3497" t="s">
        <v>2402</v>
      </c>
      <c r="C3497" s="53" t="s">
        <v>3401</v>
      </c>
      <c r="D3497" t="s">
        <v>3624</v>
      </c>
      <c r="E3497" t="s">
        <v>227</v>
      </c>
      <c r="F3497">
        <v>24451</v>
      </c>
    </row>
    <row r="3498" spans="1:6" x14ac:dyDescent="0.25">
      <c r="A3498">
        <v>3520103</v>
      </c>
      <c r="B3498" t="s">
        <v>2402</v>
      </c>
      <c r="C3498" s="53" t="s">
        <v>3401</v>
      </c>
      <c r="D3498" t="s">
        <v>3625</v>
      </c>
      <c r="E3498" t="s">
        <v>227</v>
      </c>
      <c r="F3498">
        <v>29727</v>
      </c>
    </row>
    <row r="3499" spans="1:6" x14ac:dyDescent="0.25">
      <c r="A3499">
        <v>3520202</v>
      </c>
      <c r="B3499" t="s">
        <v>2402</v>
      </c>
      <c r="C3499" s="53" t="s">
        <v>3401</v>
      </c>
      <c r="D3499" t="s">
        <v>3626</v>
      </c>
      <c r="E3499" t="s">
        <v>231</v>
      </c>
      <c r="F3499">
        <v>9349</v>
      </c>
    </row>
    <row r="3500" spans="1:6" x14ac:dyDescent="0.25">
      <c r="A3500">
        <v>3520301</v>
      </c>
      <c r="B3500" t="s">
        <v>2402</v>
      </c>
      <c r="C3500" s="53" t="s">
        <v>3401</v>
      </c>
      <c r="D3500" t="s">
        <v>3627</v>
      </c>
      <c r="E3500" t="s">
        <v>227</v>
      </c>
      <c r="F3500">
        <v>30390</v>
      </c>
    </row>
    <row r="3501" spans="1:6" x14ac:dyDescent="0.25">
      <c r="A3501">
        <v>3520400</v>
      </c>
      <c r="B3501" t="s">
        <v>2402</v>
      </c>
      <c r="C3501" s="53" t="s">
        <v>3401</v>
      </c>
      <c r="D3501" t="s">
        <v>3628</v>
      </c>
      <c r="E3501" t="s">
        <v>227</v>
      </c>
      <c r="F3501">
        <v>32197</v>
      </c>
    </row>
    <row r="3502" spans="1:6" x14ac:dyDescent="0.25">
      <c r="A3502">
        <v>3520426</v>
      </c>
      <c r="B3502" t="s">
        <v>2402</v>
      </c>
      <c r="C3502" s="53" t="s">
        <v>3401</v>
      </c>
      <c r="D3502" t="s">
        <v>3629</v>
      </c>
      <c r="E3502" t="s">
        <v>235</v>
      </c>
      <c r="F3502">
        <v>10291</v>
      </c>
    </row>
    <row r="3503" spans="1:6" x14ac:dyDescent="0.25">
      <c r="A3503">
        <v>3520442</v>
      </c>
      <c r="B3503" t="s">
        <v>2402</v>
      </c>
      <c r="C3503" s="53" t="s">
        <v>3401</v>
      </c>
      <c r="D3503" t="s">
        <v>3630</v>
      </c>
      <c r="E3503" t="s">
        <v>227</v>
      </c>
      <c r="F3503">
        <v>26344</v>
      </c>
    </row>
    <row r="3504" spans="1:6" x14ac:dyDescent="0.25">
      <c r="A3504">
        <v>3520509</v>
      </c>
      <c r="B3504" t="s">
        <v>2402</v>
      </c>
      <c r="C3504" s="53" t="s">
        <v>3401</v>
      </c>
      <c r="D3504" t="s">
        <v>3631</v>
      </c>
      <c r="E3504" t="s">
        <v>229</v>
      </c>
      <c r="F3504">
        <v>231033</v>
      </c>
    </row>
    <row r="3505" spans="1:6" x14ac:dyDescent="0.25">
      <c r="A3505">
        <v>3520608</v>
      </c>
      <c r="B3505" t="s">
        <v>2402</v>
      </c>
      <c r="C3505" s="53" t="s">
        <v>3401</v>
      </c>
      <c r="D3505" t="s">
        <v>3632</v>
      </c>
      <c r="E3505" t="s">
        <v>251</v>
      </c>
      <c r="F3505">
        <v>4941</v>
      </c>
    </row>
    <row r="3506" spans="1:6" x14ac:dyDescent="0.25">
      <c r="A3506">
        <v>3520707</v>
      </c>
      <c r="B3506" t="s">
        <v>2402</v>
      </c>
      <c r="C3506" s="53" t="s">
        <v>3401</v>
      </c>
      <c r="D3506" t="s">
        <v>3633</v>
      </c>
      <c r="E3506" t="s">
        <v>251</v>
      </c>
      <c r="F3506">
        <v>3969</v>
      </c>
    </row>
    <row r="3507" spans="1:6" x14ac:dyDescent="0.25">
      <c r="A3507">
        <v>3520806</v>
      </c>
      <c r="B3507" t="s">
        <v>2402</v>
      </c>
      <c r="C3507" s="53" t="s">
        <v>3401</v>
      </c>
      <c r="D3507" t="s">
        <v>3634</v>
      </c>
      <c r="E3507" t="s">
        <v>251</v>
      </c>
      <c r="F3507">
        <v>3881</v>
      </c>
    </row>
    <row r="3508" spans="1:6" x14ac:dyDescent="0.25">
      <c r="A3508">
        <v>3520905</v>
      </c>
      <c r="B3508" t="s">
        <v>2402</v>
      </c>
      <c r="C3508" s="53" t="s">
        <v>3401</v>
      </c>
      <c r="D3508" t="s">
        <v>3635</v>
      </c>
      <c r="E3508" t="s">
        <v>235</v>
      </c>
      <c r="F3508">
        <v>14579</v>
      </c>
    </row>
    <row r="3509" spans="1:6" x14ac:dyDescent="0.25">
      <c r="A3509">
        <v>3521002</v>
      </c>
      <c r="B3509" t="s">
        <v>2402</v>
      </c>
      <c r="C3509" s="53" t="s">
        <v>3401</v>
      </c>
      <c r="D3509" t="s">
        <v>3636</v>
      </c>
      <c r="E3509" t="s">
        <v>227</v>
      </c>
      <c r="F3509">
        <v>33367</v>
      </c>
    </row>
    <row r="3510" spans="1:6" x14ac:dyDescent="0.25">
      <c r="A3510">
        <v>3521101</v>
      </c>
      <c r="B3510" t="s">
        <v>2402</v>
      </c>
      <c r="C3510" s="53" t="s">
        <v>3401</v>
      </c>
      <c r="D3510" t="s">
        <v>3637</v>
      </c>
      <c r="E3510" t="s">
        <v>231</v>
      </c>
      <c r="F3510">
        <v>6914</v>
      </c>
    </row>
    <row r="3511" spans="1:6" x14ac:dyDescent="0.25">
      <c r="A3511">
        <v>3521150</v>
      </c>
      <c r="B3511" t="s">
        <v>2402</v>
      </c>
      <c r="C3511" s="53" t="s">
        <v>3401</v>
      </c>
      <c r="D3511" t="s">
        <v>3638</v>
      </c>
      <c r="E3511" t="s">
        <v>231</v>
      </c>
      <c r="F3511">
        <v>5022</v>
      </c>
    </row>
    <row r="3512" spans="1:6" x14ac:dyDescent="0.25">
      <c r="A3512">
        <v>3521200</v>
      </c>
      <c r="B3512" t="s">
        <v>2402</v>
      </c>
      <c r="C3512" s="53" t="s">
        <v>3401</v>
      </c>
      <c r="D3512" t="s">
        <v>3639</v>
      </c>
      <c r="E3512" t="s">
        <v>251</v>
      </c>
      <c r="F3512">
        <v>4333</v>
      </c>
    </row>
    <row r="3513" spans="1:6" x14ac:dyDescent="0.25">
      <c r="A3513">
        <v>3521309</v>
      </c>
      <c r="B3513" t="s">
        <v>2402</v>
      </c>
      <c r="C3513" s="53" t="s">
        <v>3401</v>
      </c>
      <c r="D3513" t="s">
        <v>3640</v>
      </c>
      <c r="E3513" t="s">
        <v>235</v>
      </c>
      <c r="F3513">
        <v>15567</v>
      </c>
    </row>
    <row r="3514" spans="1:6" x14ac:dyDescent="0.25">
      <c r="A3514">
        <v>3521408</v>
      </c>
      <c r="B3514" t="s">
        <v>2402</v>
      </c>
      <c r="C3514" s="53" t="s">
        <v>3401</v>
      </c>
      <c r="D3514" t="s">
        <v>3641</v>
      </c>
      <c r="E3514" t="s">
        <v>227</v>
      </c>
      <c r="F3514">
        <v>22557</v>
      </c>
    </row>
    <row r="3515" spans="1:6" x14ac:dyDescent="0.25">
      <c r="A3515">
        <v>3521507</v>
      </c>
      <c r="B3515" t="s">
        <v>2402</v>
      </c>
      <c r="C3515" s="53" t="s">
        <v>3401</v>
      </c>
      <c r="D3515" t="s">
        <v>3642</v>
      </c>
      <c r="E3515" t="s">
        <v>231</v>
      </c>
      <c r="F3515">
        <v>7774</v>
      </c>
    </row>
    <row r="3516" spans="1:6" x14ac:dyDescent="0.25">
      <c r="A3516">
        <v>3521606</v>
      </c>
      <c r="B3516" t="s">
        <v>2402</v>
      </c>
      <c r="C3516" s="53" t="s">
        <v>3401</v>
      </c>
      <c r="D3516" t="s">
        <v>3643</v>
      </c>
      <c r="E3516" t="s">
        <v>231</v>
      </c>
      <c r="F3516">
        <v>8187</v>
      </c>
    </row>
    <row r="3517" spans="1:6" x14ac:dyDescent="0.25">
      <c r="A3517">
        <v>3521705</v>
      </c>
      <c r="B3517" t="s">
        <v>2402</v>
      </c>
      <c r="C3517" s="53" t="s">
        <v>3401</v>
      </c>
      <c r="D3517" t="s">
        <v>3644</v>
      </c>
      <c r="E3517" t="s">
        <v>235</v>
      </c>
      <c r="F3517">
        <v>18015</v>
      </c>
    </row>
    <row r="3518" spans="1:6" x14ac:dyDescent="0.25">
      <c r="A3518">
        <v>3521804</v>
      </c>
      <c r="B3518" t="s">
        <v>2402</v>
      </c>
      <c r="C3518" s="53" t="s">
        <v>3401</v>
      </c>
      <c r="D3518" t="s">
        <v>3645</v>
      </c>
      <c r="E3518" t="s">
        <v>227</v>
      </c>
      <c r="F3518">
        <v>26042</v>
      </c>
    </row>
    <row r="3519" spans="1:6" x14ac:dyDescent="0.25">
      <c r="A3519">
        <v>3521903</v>
      </c>
      <c r="B3519" t="s">
        <v>2402</v>
      </c>
      <c r="C3519" s="53" t="s">
        <v>3401</v>
      </c>
      <c r="D3519" t="s">
        <v>3646</v>
      </c>
      <c r="E3519" t="s">
        <v>235</v>
      </c>
      <c r="F3519">
        <v>15177</v>
      </c>
    </row>
    <row r="3520" spans="1:6" x14ac:dyDescent="0.25">
      <c r="A3520">
        <v>3522000</v>
      </c>
      <c r="B3520" t="s">
        <v>2402</v>
      </c>
      <c r="C3520" s="53" t="s">
        <v>3401</v>
      </c>
      <c r="D3520" t="s">
        <v>3647</v>
      </c>
      <c r="E3520" t="s">
        <v>251</v>
      </c>
      <c r="F3520">
        <v>3606</v>
      </c>
    </row>
    <row r="3521" spans="1:6" x14ac:dyDescent="0.25">
      <c r="A3521">
        <v>3522109</v>
      </c>
      <c r="B3521" t="s">
        <v>2402</v>
      </c>
      <c r="C3521" s="53" t="s">
        <v>3401</v>
      </c>
      <c r="D3521" t="s">
        <v>3648</v>
      </c>
      <c r="E3521" t="s">
        <v>233</v>
      </c>
      <c r="F3521">
        <v>96222</v>
      </c>
    </row>
    <row r="3522" spans="1:6" x14ac:dyDescent="0.25">
      <c r="A3522">
        <v>3522158</v>
      </c>
      <c r="B3522" t="s">
        <v>2402</v>
      </c>
      <c r="C3522" s="53" t="s">
        <v>3401</v>
      </c>
      <c r="D3522" t="s">
        <v>3649</v>
      </c>
      <c r="E3522" t="s">
        <v>251</v>
      </c>
      <c r="F3522">
        <v>3337</v>
      </c>
    </row>
    <row r="3523" spans="1:6" x14ac:dyDescent="0.25">
      <c r="A3523">
        <v>3522208</v>
      </c>
      <c r="B3523" t="s">
        <v>2402</v>
      </c>
      <c r="C3523" s="53" t="s">
        <v>3401</v>
      </c>
      <c r="D3523" t="s">
        <v>3650</v>
      </c>
      <c r="E3523" t="s">
        <v>229</v>
      </c>
      <c r="F3523">
        <v>167236</v>
      </c>
    </row>
    <row r="3524" spans="1:6" x14ac:dyDescent="0.25">
      <c r="A3524">
        <v>3522307</v>
      </c>
      <c r="B3524" t="s">
        <v>2402</v>
      </c>
      <c r="C3524" s="53" t="s">
        <v>3401</v>
      </c>
      <c r="D3524" t="s">
        <v>3651</v>
      </c>
      <c r="E3524" t="s">
        <v>229</v>
      </c>
      <c r="F3524">
        <v>157016</v>
      </c>
    </row>
    <row r="3525" spans="1:6" x14ac:dyDescent="0.25">
      <c r="A3525">
        <v>3522406</v>
      </c>
      <c r="B3525" t="s">
        <v>2402</v>
      </c>
      <c r="C3525" s="53" t="s">
        <v>3401</v>
      </c>
      <c r="D3525" t="s">
        <v>2776</v>
      </c>
      <c r="E3525" t="s">
        <v>233</v>
      </c>
      <c r="F3525">
        <v>92710</v>
      </c>
    </row>
    <row r="3526" spans="1:6" x14ac:dyDescent="0.25">
      <c r="A3526">
        <v>3522505</v>
      </c>
      <c r="B3526" t="s">
        <v>2402</v>
      </c>
      <c r="C3526" s="53" t="s">
        <v>3401</v>
      </c>
      <c r="D3526" t="s">
        <v>3652</v>
      </c>
      <c r="E3526" t="s">
        <v>229</v>
      </c>
      <c r="F3526">
        <v>223404</v>
      </c>
    </row>
    <row r="3527" spans="1:6" x14ac:dyDescent="0.25">
      <c r="A3527">
        <v>3522604</v>
      </c>
      <c r="B3527" t="s">
        <v>2402</v>
      </c>
      <c r="C3527" s="53" t="s">
        <v>3401</v>
      </c>
      <c r="D3527" t="s">
        <v>3653</v>
      </c>
      <c r="E3527" t="s">
        <v>233</v>
      </c>
      <c r="F3527">
        <v>72967</v>
      </c>
    </row>
    <row r="3528" spans="1:6" x14ac:dyDescent="0.25">
      <c r="A3528">
        <v>3522653</v>
      </c>
      <c r="B3528" t="s">
        <v>2402</v>
      </c>
      <c r="C3528" s="53" t="s">
        <v>3401</v>
      </c>
      <c r="D3528" t="s">
        <v>3654</v>
      </c>
      <c r="E3528" t="s">
        <v>251</v>
      </c>
      <c r="F3528">
        <v>4135</v>
      </c>
    </row>
    <row r="3529" spans="1:6" x14ac:dyDescent="0.25">
      <c r="A3529">
        <v>3522703</v>
      </c>
      <c r="B3529" t="s">
        <v>2402</v>
      </c>
      <c r="C3529" s="53" t="s">
        <v>3401</v>
      </c>
      <c r="D3529" t="s">
        <v>3655</v>
      </c>
      <c r="E3529" t="s">
        <v>227</v>
      </c>
      <c r="F3529">
        <v>42343</v>
      </c>
    </row>
    <row r="3530" spans="1:6" x14ac:dyDescent="0.25">
      <c r="A3530">
        <v>3522802</v>
      </c>
      <c r="B3530" t="s">
        <v>2402</v>
      </c>
      <c r="C3530" s="53" t="s">
        <v>3401</v>
      </c>
      <c r="D3530" t="s">
        <v>1556</v>
      </c>
      <c r="E3530" t="s">
        <v>235</v>
      </c>
      <c r="F3530">
        <v>15115</v>
      </c>
    </row>
    <row r="3531" spans="1:6" x14ac:dyDescent="0.25">
      <c r="A3531">
        <v>3522901</v>
      </c>
      <c r="B3531" t="s">
        <v>2402</v>
      </c>
      <c r="C3531" s="53" t="s">
        <v>3401</v>
      </c>
      <c r="D3531" t="s">
        <v>3656</v>
      </c>
      <c r="E3531" t="s">
        <v>235</v>
      </c>
      <c r="F3531">
        <v>13328</v>
      </c>
    </row>
    <row r="3532" spans="1:6" x14ac:dyDescent="0.25">
      <c r="A3532">
        <v>3523008</v>
      </c>
      <c r="B3532" t="s">
        <v>2402</v>
      </c>
      <c r="C3532" s="53" t="s">
        <v>3401</v>
      </c>
      <c r="D3532" t="s">
        <v>3657</v>
      </c>
      <c r="E3532" t="s">
        <v>251</v>
      </c>
      <c r="F3532">
        <v>4717</v>
      </c>
    </row>
    <row r="3533" spans="1:6" x14ac:dyDescent="0.25">
      <c r="A3533">
        <v>3523107</v>
      </c>
      <c r="B3533" t="s">
        <v>2402</v>
      </c>
      <c r="C3533" s="53" t="s">
        <v>3401</v>
      </c>
      <c r="D3533" t="s">
        <v>3658</v>
      </c>
      <c r="E3533" t="s">
        <v>229</v>
      </c>
      <c r="F3533">
        <v>352801</v>
      </c>
    </row>
    <row r="3534" spans="1:6" x14ac:dyDescent="0.25">
      <c r="A3534">
        <v>3523206</v>
      </c>
      <c r="B3534" t="s">
        <v>2402</v>
      </c>
      <c r="C3534" s="53" t="s">
        <v>3401</v>
      </c>
      <c r="D3534" t="s">
        <v>3659</v>
      </c>
      <c r="E3534" t="s">
        <v>233</v>
      </c>
      <c r="F3534">
        <v>50105</v>
      </c>
    </row>
    <row r="3535" spans="1:6" x14ac:dyDescent="0.25">
      <c r="A3535">
        <v>3523305</v>
      </c>
      <c r="B3535" t="s">
        <v>2402</v>
      </c>
      <c r="C3535" s="53" t="s">
        <v>3401</v>
      </c>
      <c r="D3535" t="s">
        <v>3660</v>
      </c>
      <c r="E3535" t="s">
        <v>235</v>
      </c>
      <c r="F3535">
        <v>16759</v>
      </c>
    </row>
    <row r="3536" spans="1:6" x14ac:dyDescent="0.25">
      <c r="A3536">
        <v>3523404</v>
      </c>
      <c r="B3536" t="s">
        <v>2402</v>
      </c>
      <c r="C3536" s="53" t="s">
        <v>3401</v>
      </c>
      <c r="D3536" t="s">
        <v>3661</v>
      </c>
      <c r="E3536" t="s">
        <v>229</v>
      </c>
      <c r="F3536">
        <v>113284</v>
      </c>
    </row>
    <row r="3537" spans="1:6" x14ac:dyDescent="0.25">
      <c r="A3537">
        <v>3523503</v>
      </c>
      <c r="B3537" t="s">
        <v>2402</v>
      </c>
      <c r="C3537" s="53" t="s">
        <v>3401</v>
      </c>
      <c r="D3537" t="s">
        <v>3662</v>
      </c>
      <c r="E3537" t="s">
        <v>235</v>
      </c>
      <c r="F3537">
        <v>19738</v>
      </c>
    </row>
    <row r="3538" spans="1:6" x14ac:dyDescent="0.25">
      <c r="A3538">
        <v>3523602</v>
      </c>
      <c r="B3538" t="s">
        <v>2402</v>
      </c>
      <c r="C3538" s="53" t="s">
        <v>3401</v>
      </c>
      <c r="D3538" t="s">
        <v>3663</v>
      </c>
      <c r="E3538" t="s">
        <v>235</v>
      </c>
      <c r="F3538">
        <v>17160</v>
      </c>
    </row>
    <row r="3539" spans="1:6" x14ac:dyDescent="0.25">
      <c r="A3539">
        <v>3523701</v>
      </c>
      <c r="B3539" t="s">
        <v>2402</v>
      </c>
      <c r="C3539" s="53" t="s">
        <v>3401</v>
      </c>
      <c r="D3539" t="s">
        <v>3664</v>
      </c>
      <c r="E3539" t="s">
        <v>231</v>
      </c>
      <c r="F3539">
        <v>6321</v>
      </c>
    </row>
    <row r="3540" spans="1:6" x14ac:dyDescent="0.25">
      <c r="A3540">
        <v>3523800</v>
      </c>
      <c r="B3540" t="s">
        <v>2402</v>
      </c>
      <c r="C3540" s="53" t="s">
        <v>3401</v>
      </c>
      <c r="D3540" t="s">
        <v>3665</v>
      </c>
      <c r="E3540" t="s">
        <v>231</v>
      </c>
      <c r="F3540">
        <v>7831</v>
      </c>
    </row>
    <row r="3541" spans="1:6" x14ac:dyDescent="0.25">
      <c r="A3541">
        <v>3523909</v>
      </c>
      <c r="B3541" t="s">
        <v>2402</v>
      </c>
      <c r="C3541" s="53" t="s">
        <v>3401</v>
      </c>
      <c r="D3541" t="s">
        <v>3666</v>
      </c>
      <c r="E3541" t="s">
        <v>229</v>
      </c>
      <c r="F3541">
        <v>167095</v>
      </c>
    </row>
    <row r="3542" spans="1:6" x14ac:dyDescent="0.25">
      <c r="A3542">
        <v>3524006</v>
      </c>
      <c r="B3542" t="s">
        <v>2402</v>
      </c>
      <c r="C3542" s="53" t="s">
        <v>3401</v>
      </c>
      <c r="D3542" t="s">
        <v>3667</v>
      </c>
      <c r="E3542" t="s">
        <v>233</v>
      </c>
      <c r="F3542">
        <v>54128</v>
      </c>
    </row>
    <row r="3543" spans="1:6" x14ac:dyDescent="0.25">
      <c r="A3543">
        <v>3524105</v>
      </c>
      <c r="B3543" t="s">
        <v>2402</v>
      </c>
      <c r="C3543" s="53" t="s">
        <v>3401</v>
      </c>
      <c r="D3543" t="s">
        <v>3668</v>
      </c>
      <c r="E3543" t="s">
        <v>227</v>
      </c>
      <c r="F3543">
        <v>40994</v>
      </c>
    </row>
    <row r="3544" spans="1:6" x14ac:dyDescent="0.25">
      <c r="A3544">
        <v>3524204</v>
      </c>
      <c r="B3544" t="s">
        <v>2402</v>
      </c>
      <c r="C3544" s="53" t="s">
        <v>3401</v>
      </c>
      <c r="D3544" t="s">
        <v>2206</v>
      </c>
      <c r="E3544" t="s">
        <v>231</v>
      </c>
      <c r="F3544">
        <v>6882</v>
      </c>
    </row>
    <row r="3545" spans="1:6" x14ac:dyDescent="0.25">
      <c r="A3545">
        <v>3524303</v>
      </c>
      <c r="B3545" t="s">
        <v>2402</v>
      </c>
      <c r="C3545" s="53" t="s">
        <v>3401</v>
      </c>
      <c r="D3545" t="s">
        <v>3669</v>
      </c>
      <c r="E3545" t="s">
        <v>233</v>
      </c>
      <c r="F3545">
        <v>75820</v>
      </c>
    </row>
    <row r="3546" spans="1:6" x14ac:dyDescent="0.25">
      <c r="A3546">
        <v>3524402</v>
      </c>
      <c r="B3546" t="s">
        <v>2402</v>
      </c>
      <c r="C3546" s="53" t="s">
        <v>3401</v>
      </c>
      <c r="D3546" t="s">
        <v>3670</v>
      </c>
      <c r="E3546" t="s">
        <v>229</v>
      </c>
      <c r="F3546">
        <v>226539</v>
      </c>
    </row>
    <row r="3547" spans="1:6" x14ac:dyDescent="0.25">
      <c r="A3547">
        <v>3524501</v>
      </c>
      <c r="B3547" t="s">
        <v>2402</v>
      </c>
      <c r="C3547" s="53" t="s">
        <v>3401</v>
      </c>
      <c r="D3547" t="s">
        <v>3671</v>
      </c>
      <c r="E3547" t="s">
        <v>231</v>
      </c>
      <c r="F3547">
        <v>6486</v>
      </c>
    </row>
    <row r="3548" spans="1:6" x14ac:dyDescent="0.25">
      <c r="A3548">
        <v>3524600</v>
      </c>
      <c r="B3548" t="s">
        <v>2402</v>
      </c>
      <c r="C3548" s="53" t="s">
        <v>3401</v>
      </c>
      <c r="D3548" t="s">
        <v>3672</v>
      </c>
      <c r="E3548" t="s">
        <v>235</v>
      </c>
      <c r="F3548">
        <v>17851</v>
      </c>
    </row>
    <row r="3549" spans="1:6" x14ac:dyDescent="0.25">
      <c r="A3549">
        <v>3524709</v>
      </c>
      <c r="B3549" t="s">
        <v>2402</v>
      </c>
      <c r="C3549" s="53" t="s">
        <v>3401</v>
      </c>
      <c r="D3549" t="s">
        <v>3673</v>
      </c>
      <c r="E3549" t="s">
        <v>233</v>
      </c>
      <c r="F3549">
        <v>51907</v>
      </c>
    </row>
    <row r="3550" spans="1:6" x14ac:dyDescent="0.25">
      <c r="A3550">
        <v>3524808</v>
      </c>
      <c r="B3550" t="s">
        <v>2402</v>
      </c>
      <c r="C3550" s="53" t="s">
        <v>3401</v>
      </c>
      <c r="D3550" t="s">
        <v>3674</v>
      </c>
      <c r="E3550" t="s">
        <v>227</v>
      </c>
      <c r="F3550">
        <v>48922</v>
      </c>
    </row>
    <row r="3551" spans="1:6" x14ac:dyDescent="0.25">
      <c r="A3551">
        <v>3524907</v>
      </c>
      <c r="B3551" t="s">
        <v>2402</v>
      </c>
      <c r="C3551" s="53" t="s">
        <v>3401</v>
      </c>
      <c r="D3551" t="s">
        <v>3675</v>
      </c>
      <c r="E3551" t="s">
        <v>231</v>
      </c>
      <c r="F3551">
        <v>6092</v>
      </c>
    </row>
    <row r="3552" spans="1:6" x14ac:dyDescent="0.25">
      <c r="A3552">
        <v>3525003</v>
      </c>
      <c r="B3552" t="s">
        <v>2402</v>
      </c>
      <c r="C3552" s="53" t="s">
        <v>3401</v>
      </c>
      <c r="D3552" t="s">
        <v>3676</v>
      </c>
      <c r="E3552" t="s">
        <v>229</v>
      </c>
      <c r="F3552">
        <v>118832</v>
      </c>
    </row>
    <row r="3553" spans="1:6" x14ac:dyDescent="0.25">
      <c r="A3553">
        <v>3525102</v>
      </c>
      <c r="B3553" t="s">
        <v>2402</v>
      </c>
      <c r="C3553" s="53" t="s">
        <v>3401</v>
      </c>
      <c r="D3553" t="s">
        <v>3677</v>
      </c>
      <c r="E3553" t="s">
        <v>227</v>
      </c>
      <c r="F3553">
        <v>41799</v>
      </c>
    </row>
    <row r="3554" spans="1:6" x14ac:dyDescent="0.25">
      <c r="A3554">
        <v>3525201</v>
      </c>
      <c r="B3554" t="s">
        <v>2402</v>
      </c>
      <c r="C3554" s="53" t="s">
        <v>3401</v>
      </c>
      <c r="D3554" t="s">
        <v>3678</v>
      </c>
      <c r="E3554" t="s">
        <v>227</v>
      </c>
      <c r="F3554">
        <v>27473</v>
      </c>
    </row>
    <row r="3555" spans="1:6" x14ac:dyDescent="0.25">
      <c r="A3555">
        <v>3525300</v>
      </c>
      <c r="B3555" t="s">
        <v>2402</v>
      </c>
      <c r="C3555" s="53" t="s">
        <v>3401</v>
      </c>
      <c r="D3555" t="s">
        <v>3679</v>
      </c>
      <c r="E3555" t="s">
        <v>229</v>
      </c>
      <c r="F3555">
        <v>143283</v>
      </c>
    </row>
    <row r="3556" spans="1:6" x14ac:dyDescent="0.25">
      <c r="A3556">
        <v>3525409</v>
      </c>
      <c r="B3556" t="s">
        <v>2402</v>
      </c>
      <c r="C3556" s="53" t="s">
        <v>3401</v>
      </c>
      <c r="D3556" t="s">
        <v>3680</v>
      </c>
      <c r="E3556" t="s">
        <v>251</v>
      </c>
      <c r="F3556">
        <v>3216</v>
      </c>
    </row>
    <row r="3557" spans="1:6" x14ac:dyDescent="0.25">
      <c r="A3557">
        <v>3525508</v>
      </c>
      <c r="B3557" t="s">
        <v>2402</v>
      </c>
      <c r="C3557" s="53" t="s">
        <v>3401</v>
      </c>
      <c r="D3557" t="s">
        <v>3681</v>
      </c>
      <c r="E3557" t="s">
        <v>235</v>
      </c>
      <c r="F3557">
        <v>12725</v>
      </c>
    </row>
    <row r="3558" spans="1:6" x14ac:dyDescent="0.25">
      <c r="A3558">
        <v>3525607</v>
      </c>
      <c r="B3558" t="s">
        <v>2402</v>
      </c>
      <c r="C3558" s="53" t="s">
        <v>3401</v>
      </c>
      <c r="D3558" t="s">
        <v>3682</v>
      </c>
      <c r="E3558" t="s">
        <v>251</v>
      </c>
      <c r="F3558">
        <v>4416</v>
      </c>
    </row>
    <row r="3559" spans="1:6" x14ac:dyDescent="0.25">
      <c r="A3559">
        <v>3525706</v>
      </c>
      <c r="B3559" t="s">
        <v>2402</v>
      </c>
      <c r="C3559" s="53" t="s">
        <v>3401</v>
      </c>
      <c r="D3559" t="s">
        <v>3683</v>
      </c>
      <c r="E3559" t="s">
        <v>227</v>
      </c>
      <c r="F3559">
        <v>35538</v>
      </c>
    </row>
    <row r="3560" spans="1:6" x14ac:dyDescent="0.25">
      <c r="A3560">
        <v>3525805</v>
      </c>
      <c r="B3560" t="s">
        <v>2402</v>
      </c>
      <c r="C3560" s="53" t="s">
        <v>3401</v>
      </c>
      <c r="D3560" t="s">
        <v>3684</v>
      </c>
      <c r="E3560" t="s">
        <v>251</v>
      </c>
      <c r="F3560">
        <v>4687</v>
      </c>
    </row>
    <row r="3561" spans="1:6" x14ac:dyDescent="0.25">
      <c r="A3561">
        <v>3525854</v>
      </c>
      <c r="B3561" t="s">
        <v>2402</v>
      </c>
      <c r="C3561" s="53" t="s">
        <v>3401</v>
      </c>
      <c r="D3561" t="s">
        <v>3685</v>
      </c>
      <c r="E3561" t="s">
        <v>251</v>
      </c>
      <c r="F3561">
        <v>3142</v>
      </c>
    </row>
    <row r="3562" spans="1:6" x14ac:dyDescent="0.25">
      <c r="A3562">
        <v>3525904</v>
      </c>
      <c r="B3562" t="s">
        <v>2402</v>
      </c>
      <c r="C3562" s="53" t="s">
        <v>3401</v>
      </c>
      <c r="D3562" t="s">
        <v>3686</v>
      </c>
      <c r="E3562" t="s">
        <v>229</v>
      </c>
      <c r="F3562">
        <v>401896</v>
      </c>
    </row>
    <row r="3563" spans="1:6" x14ac:dyDescent="0.25">
      <c r="A3563">
        <v>3526001</v>
      </c>
      <c r="B3563" t="s">
        <v>2402</v>
      </c>
      <c r="C3563" s="53" t="s">
        <v>3401</v>
      </c>
      <c r="D3563" t="s">
        <v>3687</v>
      </c>
      <c r="E3563" t="s">
        <v>227</v>
      </c>
      <c r="F3563">
        <v>20066</v>
      </c>
    </row>
    <row r="3564" spans="1:6" x14ac:dyDescent="0.25">
      <c r="A3564">
        <v>3526100</v>
      </c>
      <c r="B3564" t="s">
        <v>2402</v>
      </c>
      <c r="C3564" s="53" t="s">
        <v>3401</v>
      </c>
      <c r="D3564" t="s">
        <v>3688</v>
      </c>
      <c r="E3564" t="s">
        <v>235</v>
      </c>
      <c r="F3564">
        <v>19359</v>
      </c>
    </row>
    <row r="3565" spans="1:6" x14ac:dyDescent="0.25">
      <c r="A3565">
        <v>3526209</v>
      </c>
      <c r="B3565" t="s">
        <v>2402</v>
      </c>
      <c r="C3565" s="53" t="s">
        <v>3401</v>
      </c>
      <c r="D3565" t="s">
        <v>3689</v>
      </c>
      <c r="E3565" t="s">
        <v>227</v>
      </c>
      <c r="F3565">
        <v>30642</v>
      </c>
    </row>
    <row r="3566" spans="1:6" x14ac:dyDescent="0.25">
      <c r="A3566">
        <v>3526308</v>
      </c>
      <c r="B3566" t="s">
        <v>2402</v>
      </c>
      <c r="C3566" s="53" t="s">
        <v>3401</v>
      </c>
      <c r="D3566" t="s">
        <v>3690</v>
      </c>
      <c r="E3566" t="s">
        <v>251</v>
      </c>
      <c r="F3566">
        <v>4954</v>
      </c>
    </row>
    <row r="3567" spans="1:6" x14ac:dyDescent="0.25">
      <c r="A3567">
        <v>3526407</v>
      </c>
      <c r="B3567" t="s">
        <v>2402</v>
      </c>
      <c r="C3567" s="53" t="s">
        <v>3401</v>
      </c>
      <c r="D3567" t="s">
        <v>3691</v>
      </c>
      <c r="E3567" t="s">
        <v>227</v>
      </c>
      <c r="F3567">
        <v>27384</v>
      </c>
    </row>
    <row r="3568" spans="1:6" x14ac:dyDescent="0.25">
      <c r="A3568">
        <v>3526506</v>
      </c>
      <c r="B3568" t="s">
        <v>2402</v>
      </c>
      <c r="C3568" s="53" t="s">
        <v>3401</v>
      </c>
      <c r="D3568" t="s">
        <v>3692</v>
      </c>
      <c r="E3568" t="s">
        <v>235</v>
      </c>
      <c r="F3568">
        <v>10590</v>
      </c>
    </row>
    <row r="3569" spans="1:6" x14ac:dyDescent="0.25">
      <c r="A3569">
        <v>3526605</v>
      </c>
      <c r="B3569" t="s">
        <v>2402</v>
      </c>
      <c r="C3569" s="53" t="s">
        <v>3401</v>
      </c>
      <c r="D3569" t="s">
        <v>3693</v>
      </c>
      <c r="E3569" t="s">
        <v>231</v>
      </c>
      <c r="F3569">
        <v>7052</v>
      </c>
    </row>
    <row r="3570" spans="1:6" x14ac:dyDescent="0.25">
      <c r="A3570">
        <v>3526704</v>
      </c>
      <c r="B3570" t="s">
        <v>2402</v>
      </c>
      <c r="C3570" s="53" t="s">
        <v>3401</v>
      </c>
      <c r="D3570" t="s">
        <v>3694</v>
      </c>
      <c r="E3570" t="s">
        <v>233</v>
      </c>
      <c r="F3570">
        <v>99388</v>
      </c>
    </row>
    <row r="3571" spans="1:6" x14ac:dyDescent="0.25">
      <c r="A3571">
        <v>3526803</v>
      </c>
      <c r="B3571" t="s">
        <v>2402</v>
      </c>
      <c r="C3571" s="53" t="s">
        <v>3401</v>
      </c>
      <c r="D3571" t="s">
        <v>3695</v>
      </c>
      <c r="E3571" t="s">
        <v>233</v>
      </c>
      <c r="F3571">
        <v>66131</v>
      </c>
    </row>
    <row r="3572" spans="1:6" x14ac:dyDescent="0.25">
      <c r="A3572">
        <v>3526902</v>
      </c>
      <c r="B3572" t="s">
        <v>2402</v>
      </c>
      <c r="C3572" s="53" t="s">
        <v>3401</v>
      </c>
      <c r="D3572" t="s">
        <v>3696</v>
      </c>
      <c r="E3572" t="s">
        <v>229</v>
      </c>
      <c r="F3572">
        <v>296440</v>
      </c>
    </row>
    <row r="3573" spans="1:6" x14ac:dyDescent="0.25">
      <c r="A3573">
        <v>3527009</v>
      </c>
      <c r="B3573" t="s">
        <v>2402</v>
      </c>
      <c r="C3573" s="53" t="s">
        <v>3401</v>
      </c>
      <c r="D3573" t="s">
        <v>3697</v>
      </c>
      <c r="E3573" t="s">
        <v>231</v>
      </c>
      <c r="F3573">
        <v>7485</v>
      </c>
    </row>
    <row r="3574" spans="1:6" x14ac:dyDescent="0.25">
      <c r="A3574">
        <v>3527108</v>
      </c>
      <c r="B3574" t="s">
        <v>2402</v>
      </c>
      <c r="C3574" s="53" t="s">
        <v>3401</v>
      </c>
      <c r="D3574" t="s">
        <v>3698</v>
      </c>
      <c r="E3574" t="s">
        <v>233</v>
      </c>
      <c r="F3574">
        <v>76092</v>
      </c>
    </row>
    <row r="3575" spans="1:6" x14ac:dyDescent="0.25">
      <c r="A3575">
        <v>3527207</v>
      </c>
      <c r="B3575" t="s">
        <v>2402</v>
      </c>
      <c r="C3575" s="53" t="s">
        <v>3401</v>
      </c>
      <c r="D3575" t="s">
        <v>3699</v>
      </c>
      <c r="E3575" t="s">
        <v>233</v>
      </c>
      <c r="F3575">
        <v>87178</v>
      </c>
    </row>
    <row r="3576" spans="1:6" x14ac:dyDescent="0.25">
      <c r="A3576">
        <v>3527256</v>
      </c>
      <c r="B3576" t="s">
        <v>2402</v>
      </c>
      <c r="C3576" s="53" t="s">
        <v>3401</v>
      </c>
      <c r="D3576" t="s">
        <v>3700</v>
      </c>
      <c r="E3576" t="s">
        <v>251</v>
      </c>
      <c r="F3576">
        <v>2249</v>
      </c>
    </row>
    <row r="3577" spans="1:6" x14ac:dyDescent="0.25">
      <c r="A3577">
        <v>3527306</v>
      </c>
      <c r="B3577" t="s">
        <v>2402</v>
      </c>
      <c r="C3577" s="53" t="s">
        <v>3401</v>
      </c>
      <c r="D3577" t="s">
        <v>3701</v>
      </c>
      <c r="E3577" t="s">
        <v>227</v>
      </c>
      <c r="F3577">
        <v>43862</v>
      </c>
    </row>
    <row r="3578" spans="1:6" x14ac:dyDescent="0.25">
      <c r="A3578">
        <v>3527405</v>
      </c>
      <c r="B3578" t="s">
        <v>2402</v>
      </c>
      <c r="C3578" s="53" t="s">
        <v>3401</v>
      </c>
      <c r="D3578" t="s">
        <v>3702</v>
      </c>
      <c r="E3578" t="s">
        <v>227</v>
      </c>
      <c r="F3578">
        <v>21196</v>
      </c>
    </row>
    <row r="3579" spans="1:6" x14ac:dyDescent="0.25">
      <c r="A3579">
        <v>3527504</v>
      </c>
      <c r="B3579" t="s">
        <v>2402</v>
      </c>
      <c r="C3579" s="53" t="s">
        <v>3401</v>
      </c>
      <c r="D3579" t="s">
        <v>3703</v>
      </c>
      <c r="E3579" t="s">
        <v>251</v>
      </c>
      <c r="F3579">
        <v>2364</v>
      </c>
    </row>
    <row r="3580" spans="1:6" x14ac:dyDescent="0.25">
      <c r="A3580">
        <v>3527603</v>
      </c>
      <c r="B3580" t="s">
        <v>2402</v>
      </c>
      <c r="C3580" s="53" t="s">
        <v>3401</v>
      </c>
      <c r="D3580" t="s">
        <v>3704</v>
      </c>
      <c r="E3580" t="s">
        <v>235</v>
      </c>
      <c r="F3580">
        <v>13378</v>
      </c>
    </row>
    <row r="3581" spans="1:6" x14ac:dyDescent="0.25">
      <c r="A3581">
        <v>3527702</v>
      </c>
      <c r="B3581" t="s">
        <v>2402</v>
      </c>
      <c r="C3581" s="53" t="s">
        <v>3401</v>
      </c>
      <c r="D3581" t="s">
        <v>3705</v>
      </c>
      <c r="E3581" t="s">
        <v>231</v>
      </c>
      <c r="F3581">
        <v>5511</v>
      </c>
    </row>
    <row r="3582" spans="1:6" x14ac:dyDescent="0.25">
      <c r="A3582">
        <v>3527801</v>
      </c>
      <c r="B3582" t="s">
        <v>2402</v>
      </c>
      <c r="C3582" s="53" t="s">
        <v>3401</v>
      </c>
      <c r="D3582" t="s">
        <v>3706</v>
      </c>
      <c r="E3582" t="s">
        <v>251</v>
      </c>
      <c r="F3582">
        <v>4549</v>
      </c>
    </row>
    <row r="3583" spans="1:6" x14ac:dyDescent="0.25">
      <c r="A3583">
        <v>3527900</v>
      </c>
      <c r="B3583" t="s">
        <v>2402</v>
      </c>
      <c r="C3583" s="53" t="s">
        <v>3401</v>
      </c>
      <c r="D3583" t="s">
        <v>3707</v>
      </c>
      <c r="E3583" t="s">
        <v>251</v>
      </c>
      <c r="F3583">
        <v>2729</v>
      </c>
    </row>
    <row r="3584" spans="1:6" x14ac:dyDescent="0.25">
      <c r="A3584">
        <v>3528007</v>
      </c>
      <c r="B3584" t="s">
        <v>2402</v>
      </c>
      <c r="C3584" s="53" t="s">
        <v>3401</v>
      </c>
      <c r="D3584" t="s">
        <v>3708</v>
      </c>
      <c r="E3584" t="s">
        <v>235</v>
      </c>
      <c r="F3584">
        <v>17013</v>
      </c>
    </row>
    <row r="3585" spans="1:6" x14ac:dyDescent="0.25">
      <c r="A3585">
        <v>3528106</v>
      </c>
      <c r="B3585" t="s">
        <v>2402</v>
      </c>
      <c r="C3585" s="53" t="s">
        <v>3401</v>
      </c>
      <c r="D3585" t="s">
        <v>3709</v>
      </c>
      <c r="E3585" t="s">
        <v>231</v>
      </c>
      <c r="F3585">
        <v>8033</v>
      </c>
    </row>
    <row r="3586" spans="1:6" x14ac:dyDescent="0.25">
      <c r="A3586">
        <v>3528205</v>
      </c>
      <c r="B3586" t="s">
        <v>2402</v>
      </c>
      <c r="C3586" s="53" t="s">
        <v>3401</v>
      </c>
      <c r="D3586" t="s">
        <v>3710</v>
      </c>
      <c r="E3586" t="s">
        <v>251</v>
      </c>
      <c r="F3586">
        <v>3746</v>
      </c>
    </row>
    <row r="3587" spans="1:6" x14ac:dyDescent="0.25">
      <c r="A3587">
        <v>3528304</v>
      </c>
      <c r="B3587" t="s">
        <v>2402</v>
      </c>
      <c r="C3587" s="53" t="s">
        <v>3401</v>
      </c>
      <c r="D3587" t="s">
        <v>3711</v>
      </c>
      <c r="E3587" t="s">
        <v>251</v>
      </c>
      <c r="F3587">
        <v>3215</v>
      </c>
    </row>
    <row r="3588" spans="1:6" x14ac:dyDescent="0.25">
      <c r="A3588">
        <v>3528403</v>
      </c>
      <c r="B3588" t="s">
        <v>2402</v>
      </c>
      <c r="C3588" s="53" t="s">
        <v>3401</v>
      </c>
      <c r="D3588" t="s">
        <v>3712</v>
      </c>
      <c r="E3588" t="s">
        <v>227</v>
      </c>
      <c r="F3588">
        <v>46015</v>
      </c>
    </row>
    <row r="3589" spans="1:6" x14ac:dyDescent="0.25">
      <c r="A3589">
        <v>3528502</v>
      </c>
      <c r="B3589" t="s">
        <v>2402</v>
      </c>
      <c r="C3589" s="53" t="s">
        <v>3401</v>
      </c>
      <c r="D3589" t="s">
        <v>3713</v>
      </c>
      <c r="E3589" t="s">
        <v>233</v>
      </c>
      <c r="F3589">
        <v>92323</v>
      </c>
    </row>
    <row r="3590" spans="1:6" x14ac:dyDescent="0.25">
      <c r="A3590">
        <v>3528601</v>
      </c>
      <c r="B3590" t="s">
        <v>2402</v>
      </c>
      <c r="C3590" s="53" t="s">
        <v>3401</v>
      </c>
      <c r="D3590" t="s">
        <v>3714</v>
      </c>
      <c r="E3590" t="s">
        <v>231</v>
      </c>
      <c r="F3590">
        <v>9592</v>
      </c>
    </row>
    <row r="3591" spans="1:6" x14ac:dyDescent="0.25">
      <c r="A3591">
        <v>3528700</v>
      </c>
      <c r="B3591" t="s">
        <v>2402</v>
      </c>
      <c r="C3591" s="53" t="s">
        <v>3401</v>
      </c>
      <c r="D3591" t="s">
        <v>3715</v>
      </c>
      <c r="E3591" t="s">
        <v>231</v>
      </c>
      <c r="F3591">
        <v>5435</v>
      </c>
    </row>
    <row r="3592" spans="1:6" x14ac:dyDescent="0.25">
      <c r="A3592">
        <v>3528809</v>
      </c>
      <c r="B3592" t="s">
        <v>2402</v>
      </c>
      <c r="C3592" s="53" t="s">
        <v>3401</v>
      </c>
      <c r="D3592" t="s">
        <v>3716</v>
      </c>
      <c r="E3592" t="s">
        <v>235</v>
      </c>
      <c r="F3592">
        <v>13913</v>
      </c>
    </row>
    <row r="3593" spans="1:6" x14ac:dyDescent="0.25">
      <c r="A3593">
        <v>3528858</v>
      </c>
      <c r="B3593" t="s">
        <v>2402</v>
      </c>
      <c r="C3593" s="53" t="s">
        <v>3401</v>
      </c>
      <c r="D3593" t="s">
        <v>3717</v>
      </c>
      <c r="E3593" t="s">
        <v>251</v>
      </c>
      <c r="F3593">
        <v>2885</v>
      </c>
    </row>
    <row r="3594" spans="1:6" x14ac:dyDescent="0.25">
      <c r="A3594">
        <v>3528908</v>
      </c>
      <c r="B3594" t="s">
        <v>2402</v>
      </c>
      <c r="C3594" s="53" t="s">
        <v>3401</v>
      </c>
      <c r="D3594" t="s">
        <v>3718</v>
      </c>
      <c r="E3594" t="s">
        <v>251</v>
      </c>
      <c r="F3594">
        <v>4072</v>
      </c>
    </row>
    <row r="3595" spans="1:6" x14ac:dyDescent="0.25">
      <c r="A3595">
        <v>3529005</v>
      </c>
      <c r="B3595" t="s">
        <v>2402</v>
      </c>
      <c r="C3595" s="53" t="s">
        <v>3401</v>
      </c>
      <c r="D3595" t="s">
        <v>3719</v>
      </c>
      <c r="E3595" t="s">
        <v>229</v>
      </c>
      <c r="F3595">
        <v>232006</v>
      </c>
    </row>
    <row r="3596" spans="1:6" x14ac:dyDescent="0.25">
      <c r="A3596">
        <v>3529104</v>
      </c>
      <c r="B3596" t="s">
        <v>2402</v>
      </c>
      <c r="C3596" s="53" t="s">
        <v>3401</v>
      </c>
      <c r="D3596" t="s">
        <v>3720</v>
      </c>
      <c r="E3596" t="s">
        <v>251</v>
      </c>
      <c r="F3596">
        <v>2150</v>
      </c>
    </row>
    <row r="3597" spans="1:6" x14ac:dyDescent="0.25">
      <c r="A3597">
        <v>3529203</v>
      </c>
      <c r="B3597" t="s">
        <v>2402</v>
      </c>
      <c r="C3597" s="53" t="s">
        <v>3401</v>
      </c>
      <c r="D3597" t="s">
        <v>3721</v>
      </c>
      <c r="E3597" t="s">
        <v>227</v>
      </c>
      <c r="F3597">
        <v>25805</v>
      </c>
    </row>
    <row r="3598" spans="1:6" x14ac:dyDescent="0.25">
      <c r="A3598">
        <v>3529302</v>
      </c>
      <c r="B3598" t="s">
        <v>2402</v>
      </c>
      <c r="C3598" s="53" t="s">
        <v>3401</v>
      </c>
      <c r="D3598" t="s">
        <v>3722</v>
      </c>
      <c r="E3598" t="s">
        <v>233</v>
      </c>
      <c r="F3598">
        <v>81439</v>
      </c>
    </row>
    <row r="3599" spans="1:6" x14ac:dyDescent="0.25">
      <c r="A3599">
        <v>3529401</v>
      </c>
      <c r="B3599" t="s">
        <v>2402</v>
      </c>
      <c r="C3599" s="53" t="s">
        <v>3401</v>
      </c>
      <c r="D3599" t="s">
        <v>3723</v>
      </c>
      <c r="E3599" t="s">
        <v>229</v>
      </c>
      <c r="F3599">
        <v>453286</v>
      </c>
    </row>
    <row r="3600" spans="1:6" x14ac:dyDescent="0.25">
      <c r="A3600">
        <v>3529500</v>
      </c>
      <c r="B3600" t="s">
        <v>2402</v>
      </c>
      <c r="C3600" s="53" t="s">
        <v>3401</v>
      </c>
      <c r="D3600" t="s">
        <v>3724</v>
      </c>
      <c r="E3600" t="s">
        <v>231</v>
      </c>
      <c r="F3600">
        <v>5161</v>
      </c>
    </row>
    <row r="3601" spans="1:6" x14ac:dyDescent="0.25">
      <c r="A3601">
        <v>3529609</v>
      </c>
      <c r="B3601" t="s">
        <v>2402</v>
      </c>
      <c r="C3601" s="53" t="s">
        <v>3401</v>
      </c>
      <c r="D3601" t="s">
        <v>3725</v>
      </c>
      <c r="E3601" t="s">
        <v>251</v>
      </c>
      <c r="F3601">
        <v>3912</v>
      </c>
    </row>
    <row r="3602" spans="1:6" x14ac:dyDescent="0.25">
      <c r="A3602">
        <v>3529658</v>
      </c>
      <c r="B3602" t="s">
        <v>2402</v>
      </c>
      <c r="C3602" s="53" t="s">
        <v>3401</v>
      </c>
      <c r="D3602" t="s">
        <v>3726</v>
      </c>
      <c r="E3602" t="s">
        <v>251</v>
      </c>
      <c r="F3602">
        <v>1931</v>
      </c>
    </row>
    <row r="3603" spans="1:6" x14ac:dyDescent="0.25">
      <c r="A3603">
        <v>3529708</v>
      </c>
      <c r="B3603" t="s">
        <v>2402</v>
      </c>
      <c r="C3603" s="53" t="s">
        <v>3401</v>
      </c>
      <c r="D3603" t="s">
        <v>3727</v>
      </c>
      <c r="E3603" t="s">
        <v>227</v>
      </c>
      <c r="F3603">
        <v>21728</v>
      </c>
    </row>
    <row r="3604" spans="1:6" x14ac:dyDescent="0.25">
      <c r="A3604">
        <v>3529807</v>
      </c>
      <c r="B3604" t="s">
        <v>2402</v>
      </c>
      <c r="C3604" s="53" t="s">
        <v>3401</v>
      </c>
      <c r="D3604" t="s">
        <v>3728</v>
      </c>
      <c r="E3604" t="s">
        <v>235</v>
      </c>
      <c r="F3604">
        <v>12700</v>
      </c>
    </row>
    <row r="3605" spans="1:6" x14ac:dyDescent="0.25">
      <c r="A3605">
        <v>3529906</v>
      </c>
      <c r="B3605" t="s">
        <v>2402</v>
      </c>
      <c r="C3605" s="53" t="s">
        <v>3401</v>
      </c>
      <c r="D3605" t="s">
        <v>3729</v>
      </c>
      <c r="E3605" t="s">
        <v>227</v>
      </c>
      <c r="F3605">
        <v>20533</v>
      </c>
    </row>
    <row r="3606" spans="1:6" x14ac:dyDescent="0.25">
      <c r="A3606">
        <v>3530003</v>
      </c>
      <c r="B3606" t="s">
        <v>2402</v>
      </c>
      <c r="C3606" s="53" t="s">
        <v>3401</v>
      </c>
      <c r="D3606" t="s">
        <v>3730</v>
      </c>
      <c r="E3606" t="s">
        <v>251</v>
      </c>
      <c r="F3606">
        <v>3007</v>
      </c>
    </row>
    <row r="3607" spans="1:6" x14ac:dyDescent="0.25">
      <c r="A3607">
        <v>3530102</v>
      </c>
      <c r="B3607" t="s">
        <v>2402</v>
      </c>
      <c r="C3607" s="53" t="s">
        <v>3401</v>
      </c>
      <c r="D3607" t="s">
        <v>3731</v>
      </c>
      <c r="E3607" t="s">
        <v>227</v>
      </c>
      <c r="F3607">
        <v>29043</v>
      </c>
    </row>
    <row r="3608" spans="1:6" x14ac:dyDescent="0.25">
      <c r="A3608">
        <v>3530201</v>
      </c>
      <c r="B3608" t="s">
        <v>2402</v>
      </c>
      <c r="C3608" s="53" t="s">
        <v>3401</v>
      </c>
      <c r="D3608" t="s">
        <v>3732</v>
      </c>
      <c r="E3608" t="s">
        <v>235</v>
      </c>
      <c r="F3608">
        <v>17979</v>
      </c>
    </row>
    <row r="3609" spans="1:6" x14ac:dyDescent="0.25">
      <c r="A3609">
        <v>3530300</v>
      </c>
      <c r="B3609" t="s">
        <v>2402</v>
      </c>
      <c r="C3609" s="53" t="s">
        <v>3401</v>
      </c>
      <c r="D3609" t="s">
        <v>3733</v>
      </c>
      <c r="E3609" t="s">
        <v>233</v>
      </c>
      <c r="F3609">
        <v>57857</v>
      </c>
    </row>
    <row r="3610" spans="1:6" x14ac:dyDescent="0.25">
      <c r="A3610">
        <v>3530409</v>
      </c>
      <c r="B3610" t="s">
        <v>2402</v>
      </c>
      <c r="C3610" s="53" t="s">
        <v>3401</v>
      </c>
      <c r="D3610" t="s">
        <v>3734</v>
      </c>
      <c r="E3610" t="s">
        <v>251</v>
      </c>
      <c r="F3610">
        <v>4668</v>
      </c>
    </row>
    <row r="3611" spans="1:6" x14ac:dyDescent="0.25">
      <c r="A3611">
        <v>3530508</v>
      </c>
      <c r="B3611" t="s">
        <v>2402</v>
      </c>
      <c r="C3611" s="53" t="s">
        <v>3401</v>
      </c>
      <c r="D3611" t="s">
        <v>3735</v>
      </c>
      <c r="E3611" t="s">
        <v>233</v>
      </c>
      <c r="F3611">
        <v>68797</v>
      </c>
    </row>
    <row r="3612" spans="1:6" x14ac:dyDescent="0.25">
      <c r="A3612">
        <v>3530607</v>
      </c>
      <c r="B3612" t="s">
        <v>2402</v>
      </c>
      <c r="C3612" s="53" t="s">
        <v>3401</v>
      </c>
      <c r="D3612" t="s">
        <v>3736</v>
      </c>
      <c r="E3612" t="s">
        <v>229</v>
      </c>
      <c r="F3612">
        <v>424633</v>
      </c>
    </row>
    <row r="3613" spans="1:6" x14ac:dyDescent="0.25">
      <c r="A3613">
        <v>3530706</v>
      </c>
      <c r="B3613" t="s">
        <v>2402</v>
      </c>
      <c r="C3613" s="53" t="s">
        <v>3401</v>
      </c>
      <c r="D3613" t="s">
        <v>3737</v>
      </c>
      <c r="E3613" t="s">
        <v>229</v>
      </c>
      <c r="F3613">
        <v>147233</v>
      </c>
    </row>
    <row r="3614" spans="1:6" x14ac:dyDescent="0.25">
      <c r="A3614">
        <v>3530805</v>
      </c>
      <c r="B3614" t="s">
        <v>2402</v>
      </c>
      <c r="C3614" s="53" t="s">
        <v>3401</v>
      </c>
      <c r="D3614" t="s">
        <v>3738</v>
      </c>
      <c r="E3614" t="s">
        <v>233</v>
      </c>
      <c r="F3614">
        <v>91483</v>
      </c>
    </row>
    <row r="3615" spans="1:6" x14ac:dyDescent="0.25">
      <c r="A3615">
        <v>3530904</v>
      </c>
      <c r="B3615" t="s">
        <v>2402</v>
      </c>
      <c r="C3615" s="53" t="s">
        <v>3401</v>
      </c>
      <c r="D3615" t="s">
        <v>3739</v>
      </c>
      <c r="E3615" t="s">
        <v>251</v>
      </c>
      <c r="F3615">
        <v>3441</v>
      </c>
    </row>
    <row r="3616" spans="1:6" x14ac:dyDescent="0.25">
      <c r="A3616">
        <v>3531001</v>
      </c>
      <c r="B3616" t="s">
        <v>2402</v>
      </c>
      <c r="C3616" s="53" t="s">
        <v>3401</v>
      </c>
      <c r="D3616" t="s">
        <v>3740</v>
      </c>
      <c r="E3616" t="s">
        <v>251</v>
      </c>
      <c r="F3616">
        <v>2235</v>
      </c>
    </row>
    <row r="3617" spans="1:6" x14ac:dyDescent="0.25">
      <c r="A3617">
        <v>3531100</v>
      </c>
      <c r="B3617" t="s">
        <v>2402</v>
      </c>
      <c r="C3617" s="53" t="s">
        <v>3401</v>
      </c>
      <c r="D3617" t="s">
        <v>3741</v>
      </c>
      <c r="E3617" t="s">
        <v>233</v>
      </c>
      <c r="F3617">
        <v>52492</v>
      </c>
    </row>
    <row r="3618" spans="1:6" x14ac:dyDescent="0.25">
      <c r="A3618">
        <v>3531209</v>
      </c>
      <c r="B3618" t="s">
        <v>2402</v>
      </c>
      <c r="C3618" s="53" t="s">
        <v>3401</v>
      </c>
      <c r="D3618" t="s">
        <v>3742</v>
      </c>
      <c r="E3618" t="s">
        <v>231</v>
      </c>
      <c r="F3618">
        <v>7736</v>
      </c>
    </row>
    <row r="3619" spans="1:6" x14ac:dyDescent="0.25">
      <c r="A3619">
        <v>3531308</v>
      </c>
      <c r="B3619" t="s">
        <v>2402</v>
      </c>
      <c r="C3619" s="53" t="s">
        <v>3401</v>
      </c>
      <c r="D3619" t="s">
        <v>3743</v>
      </c>
      <c r="E3619" t="s">
        <v>227</v>
      </c>
      <c r="F3619">
        <v>49456</v>
      </c>
    </row>
    <row r="3620" spans="1:6" x14ac:dyDescent="0.25">
      <c r="A3620">
        <v>3531407</v>
      </c>
      <c r="B3620" t="s">
        <v>2402</v>
      </c>
      <c r="C3620" s="53" t="s">
        <v>3401</v>
      </c>
      <c r="D3620" t="s">
        <v>3744</v>
      </c>
      <c r="E3620" t="s">
        <v>227</v>
      </c>
      <c r="F3620">
        <v>23857</v>
      </c>
    </row>
    <row r="3621" spans="1:6" x14ac:dyDescent="0.25">
      <c r="A3621">
        <v>3531506</v>
      </c>
      <c r="B3621" t="s">
        <v>2402</v>
      </c>
      <c r="C3621" s="53" t="s">
        <v>3401</v>
      </c>
      <c r="D3621" t="s">
        <v>3745</v>
      </c>
      <c r="E3621" t="s">
        <v>235</v>
      </c>
      <c r="F3621">
        <v>19304</v>
      </c>
    </row>
    <row r="3622" spans="1:6" x14ac:dyDescent="0.25">
      <c r="A3622">
        <v>3531605</v>
      </c>
      <c r="B3622" t="s">
        <v>2402</v>
      </c>
      <c r="C3622" s="53" t="s">
        <v>3401</v>
      </c>
      <c r="D3622" t="s">
        <v>3746</v>
      </c>
      <c r="E3622" t="s">
        <v>251</v>
      </c>
      <c r="F3622">
        <v>4188</v>
      </c>
    </row>
    <row r="3623" spans="1:6" x14ac:dyDescent="0.25">
      <c r="A3623">
        <v>3531704</v>
      </c>
      <c r="B3623" t="s">
        <v>2402</v>
      </c>
      <c r="C3623" s="53" t="s">
        <v>3401</v>
      </c>
      <c r="D3623" t="s">
        <v>3747</v>
      </c>
      <c r="E3623" t="s">
        <v>251</v>
      </c>
      <c r="F3623">
        <v>4467</v>
      </c>
    </row>
    <row r="3624" spans="1:6" x14ac:dyDescent="0.25">
      <c r="A3624">
        <v>3531803</v>
      </c>
      <c r="B3624" t="s">
        <v>2402</v>
      </c>
      <c r="C3624" s="53" t="s">
        <v>3401</v>
      </c>
      <c r="D3624" t="s">
        <v>3748</v>
      </c>
      <c r="E3624" t="s">
        <v>233</v>
      </c>
      <c r="F3624">
        <v>55409</v>
      </c>
    </row>
    <row r="3625" spans="1:6" x14ac:dyDescent="0.25">
      <c r="A3625">
        <v>3531902</v>
      </c>
      <c r="B3625" t="s">
        <v>2402</v>
      </c>
      <c r="C3625" s="53" t="s">
        <v>3401</v>
      </c>
      <c r="D3625" t="s">
        <v>3749</v>
      </c>
      <c r="E3625" t="s">
        <v>227</v>
      </c>
      <c r="F3625">
        <v>31620</v>
      </c>
    </row>
    <row r="3626" spans="1:6" x14ac:dyDescent="0.25">
      <c r="A3626">
        <v>3532009</v>
      </c>
      <c r="B3626" t="s">
        <v>2402</v>
      </c>
      <c r="C3626" s="53" t="s">
        <v>3401</v>
      </c>
      <c r="D3626" t="s">
        <v>3750</v>
      </c>
      <c r="E3626" t="s">
        <v>235</v>
      </c>
      <c r="F3626">
        <v>12934</v>
      </c>
    </row>
    <row r="3627" spans="1:6" x14ac:dyDescent="0.25">
      <c r="A3627">
        <v>3532058</v>
      </c>
      <c r="B3627" t="s">
        <v>2402</v>
      </c>
      <c r="C3627" s="53" t="s">
        <v>3401</v>
      </c>
      <c r="D3627" t="s">
        <v>3751</v>
      </c>
      <c r="E3627" t="s">
        <v>251</v>
      </c>
      <c r="F3627">
        <v>4607</v>
      </c>
    </row>
    <row r="3628" spans="1:6" x14ac:dyDescent="0.25">
      <c r="A3628">
        <v>3532108</v>
      </c>
      <c r="B3628" t="s">
        <v>2402</v>
      </c>
      <c r="C3628" s="53" t="s">
        <v>3401</v>
      </c>
      <c r="D3628" t="s">
        <v>3752</v>
      </c>
      <c r="E3628" t="s">
        <v>251</v>
      </c>
      <c r="F3628">
        <v>4415</v>
      </c>
    </row>
    <row r="3629" spans="1:6" x14ac:dyDescent="0.25">
      <c r="A3629">
        <v>3532157</v>
      </c>
      <c r="B3629" t="s">
        <v>2402</v>
      </c>
      <c r="C3629" s="53" t="s">
        <v>3401</v>
      </c>
      <c r="D3629" t="s">
        <v>3753</v>
      </c>
      <c r="E3629" t="s">
        <v>251</v>
      </c>
      <c r="F3629">
        <v>2979</v>
      </c>
    </row>
    <row r="3630" spans="1:6" x14ac:dyDescent="0.25">
      <c r="A3630">
        <v>3532207</v>
      </c>
      <c r="B3630" t="s">
        <v>2402</v>
      </c>
      <c r="C3630" s="53" t="s">
        <v>3401</v>
      </c>
      <c r="D3630" t="s">
        <v>3754</v>
      </c>
      <c r="E3630" t="s">
        <v>251</v>
      </c>
      <c r="F3630">
        <v>4657</v>
      </c>
    </row>
    <row r="3631" spans="1:6" x14ac:dyDescent="0.25">
      <c r="A3631">
        <v>3532306</v>
      </c>
      <c r="B3631" t="s">
        <v>2402</v>
      </c>
      <c r="C3631" s="53" t="s">
        <v>3401</v>
      </c>
      <c r="D3631" t="s">
        <v>3755</v>
      </c>
      <c r="E3631" t="s">
        <v>231</v>
      </c>
      <c r="F3631">
        <v>6786</v>
      </c>
    </row>
    <row r="3632" spans="1:6" x14ac:dyDescent="0.25">
      <c r="A3632">
        <v>3532405</v>
      </c>
      <c r="B3632" t="s">
        <v>2402</v>
      </c>
      <c r="C3632" s="53" t="s">
        <v>3401</v>
      </c>
      <c r="D3632" t="s">
        <v>3756</v>
      </c>
      <c r="E3632" t="s">
        <v>235</v>
      </c>
      <c r="F3632">
        <v>17794</v>
      </c>
    </row>
    <row r="3633" spans="1:6" x14ac:dyDescent="0.25">
      <c r="A3633">
        <v>3532504</v>
      </c>
      <c r="B3633" t="s">
        <v>2402</v>
      </c>
      <c r="C3633" s="53" t="s">
        <v>3401</v>
      </c>
      <c r="D3633" t="s">
        <v>3757</v>
      </c>
      <c r="E3633" t="s">
        <v>231</v>
      </c>
      <c r="F3633">
        <v>9008</v>
      </c>
    </row>
    <row r="3634" spans="1:6" x14ac:dyDescent="0.25">
      <c r="A3634">
        <v>3532603</v>
      </c>
      <c r="B3634" t="s">
        <v>2402</v>
      </c>
      <c r="C3634" s="53" t="s">
        <v>3401</v>
      </c>
      <c r="D3634" t="s">
        <v>3758</v>
      </c>
      <c r="E3634" t="s">
        <v>235</v>
      </c>
      <c r="F3634">
        <v>11303</v>
      </c>
    </row>
    <row r="3635" spans="1:6" x14ac:dyDescent="0.25">
      <c r="A3635">
        <v>3532702</v>
      </c>
      <c r="B3635" t="s">
        <v>2402</v>
      </c>
      <c r="C3635" s="53" t="s">
        <v>3401</v>
      </c>
      <c r="D3635" t="s">
        <v>3759</v>
      </c>
      <c r="E3635" t="s">
        <v>251</v>
      </c>
      <c r="F3635">
        <v>4835</v>
      </c>
    </row>
    <row r="3636" spans="1:6" x14ac:dyDescent="0.25">
      <c r="A3636">
        <v>3532801</v>
      </c>
      <c r="B3636" t="s">
        <v>2402</v>
      </c>
      <c r="C3636" s="53" t="s">
        <v>3401</v>
      </c>
      <c r="D3636" t="s">
        <v>3760</v>
      </c>
      <c r="E3636" t="s">
        <v>231</v>
      </c>
      <c r="F3636">
        <v>6555</v>
      </c>
    </row>
    <row r="3637" spans="1:6" x14ac:dyDescent="0.25">
      <c r="A3637">
        <v>3532827</v>
      </c>
      <c r="B3637" t="s">
        <v>2402</v>
      </c>
      <c r="C3637" s="53" t="s">
        <v>3401</v>
      </c>
      <c r="D3637" t="s">
        <v>3761</v>
      </c>
      <c r="E3637" t="s">
        <v>231</v>
      </c>
      <c r="F3637">
        <v>9307</v>
      </c>
    </row>
    <row r="3638" spans="1:6" x14ac:dyDescent="0.25">
      <c r="A3638">
        <v>3532843</v>
      </c>
      <c r="B3638" t="s">
        <v>2402</v>
      </c>
      <c r="C3638" s="53" t="s">
        <v>3401</v>
      </c>
      <c r="D3638" t="s">
        <v>3762</v>
      </c>
      <c r="E3638" t="s">
        <v>251</v>
      </c>
      <c r="F3638">
        <v>2032</v>
      </c>
    </row>
    <row r="3639" spans="1:6" x14ac:dyDescent="0.25">
      <c r="A3639">
        <v>3532868</v>
      </c>
      <c r="B3639" t="s">
        <v>2402</v>
      </c>
      <c r="C3639" s="53" t="s">
        <v>3401</v>
      </c>
      <c r="D3639" t="s">
        <v>3763</v>
      </c>
      <c r="E3639" t="s">
        <v>251</v>
      </c>
      <c r="F3639">
        <v>1217</v>
      </c>
    </row>
    <row r="3640" spans="1:6" x14ac:dyDescent="0.25">
      <c r="A3640">
        <v>3532900</v>
      </c>
      <c r="B3640" t="s">
        <v>2402</v>
      </c>
      <c r="C3640" s="53" t="s">
        <v>3401</v>
      </c>
      <c r="D3640" t="s">
        <v>3764</v>
      </c>
      <c r="E3640" t="s">
        <v>235</v>
      </c>
      <c r="F3640">
        <v>10439</v>
      </c>
    </row>
    <row r="3641" spans="1:6" x14ac:dyDescent="0.25">
      <c r="A3641">
        <v>3533007</v>
      </c>
      <c r="B3641" t="s">
        <v>2402</v>
      </c>
      <c r="C3641" s="53" t="s">
        <v>3401</v>
      </c>
      <c r="D3641" t="s">
        <v>3765</v>
      </c>
      <c r="E3641" t="s">
        <v>227</v>
      </c>
      <c r="F3641">
        <v>20717</v>
      </c>
    </row>
    <row r="3642" spans="1:6" x14ac:dyDescent="0.25">
      <c r="A3642">
        <v>3533106</v>
      </c>
      <c r="B3642" t="s">
        <v>2402</v>
      </c>
      <c r="C3642" s="53" t="s">
        <v>3401</v>
      </c>
      <c r="D3642" t="s">
        <v>3766</v>
      </c>
      <c r="E3642" t="s">
        <v>251</v>
      </c>
      <c r="F3642">
        <v>2288</v>
      </c>
    </row>
    <row r="3643" spans="1:6" x14ac:dyDescent="0.25">
      <c r="A3643">
        <v>3533205</v>
      </c>
      <c r="B3643" t="s">
        <v>2402</v>
      </c>
      <c r="C3643" s="53" t="s">
        <v>3401</v>
      </c>
      <c r="D3643" t="s">
        <v>3767</v>
      </c>
      <c r="E3643" t="s">
        <v>251</v>
      </c>
      <c r="F3643">
        <v>3588</v>
      </c>
    </row>
    <row r="3644" spans="1:6" x14ac:dyDescent="0.25">
      <c r="A3644">
        <v>3533254</v>
      </c>
      <c r="B3644" t="s">
        <v>2402</v>
      </c>
      <c r="C3644" s="53" t="s">
        <v>3401</v>
      </c>
      <c r="D3644" t="s">
        <v>3768</v>
      </c>
      <c r="E3644" t="s">
        <v>231</v>
      </c>
      <c r="F3644">
        <v>5313</v>
      </c>
    </row>
    <row r="3645" spans="1:6" x14ac:dyDescent="0.25">
      <c r="A3645">
        <v>3533304</v>
      </c>
      <c r="B3645" t="s">
        <v>2402</v>
      </c>
      <c r="C3645" s="53" t="s">
        <v>3401</v>
      </c>
      <c r="D3645" t="s">
        <v>3769</v>
      </c>
      <c r="E3645" t="s">
        <v>251</v>
      </c>
      <c r="F3645">
        <v>3843</v>
      </c>
    </row>
    <row r="3646" spans="1:6" x14ac:dyDescent="0.25">
      <c r="A3646">
        <v>3533403</v>
      </c>
      <c r="B3646" t="s">
        <v>2402</v>
      </c>
      <c r="C3646" s="53" t="s">
        <v>3401</v>
      </c>
      <c r="D3646" t="s">
        <v>3770</v>
      </c>
      <c r="E3646" t="s">
        <v>233</v>
      </c>
      <c r="F3646">
        <v>56764</v>
      </c>
    </row>
    <row r="3647" spans="1:6" x14ac:dyDescent="0.25">
      <c r="A3647">
        <v>3533502</v>
      </c>
      <c r="B3647" t="s">
        <v>2402</v>
      </c>
      <c r="C3647" s="53" t="s">
        <v>3401</v>
      </c>
      <c r="D3647" t="s">
        <v>2279</v>
      </c>
      <c r="E3647" t="s">
        <v>227</v>
      </c>
      <c r="F3647">
        <v>39543</v>
      </c>
    </row>
    <row r="3648" spans="1:6" x14ac:dyDescent="0.25">
      <c r="A3648">
        <v>3533601</v>
      </c>
      <c r="B3648" t="s">
        <v>2402</v>
      </c>
      <c r="C3648" s="53" t="s">
        <v>3401</v>
      </c>
      <c r="D3648" t="s">
        <v>3771</v>
      </c>
      <c r="E3648" t="s">
        <v>231</v>
      </c>
      <c r="F3648">
        <v>7255</v>
      </c>
    </row>
    <row r="3649" spans="1:6" x14ac:dyDescent="0.25">
      <c r="A3649">
        <v>3533700</v>
      </c>
      <c r="B3649" t="s">
        <v>2402</v>
      </c>
      <c r="C3649" s="53" t="s">
        <v>3401</v>
      </c>
      <c r="D3649" t="s">
        <v>3772</v>
      </c>
      <c r="E3649" t="s">
        <v>251</v>
      </c>
      <c r="F3649">
        <v>4302</v>
      </c>
    </row>
    <row r="3650" spans="1:6" x14ac:dyDescent="0.25">
      <c r="A3650">
        <v>3533809</v>
      </c>
      <c r="B3650" t="s">
        <v>2402</v>
      </c>
      <c r="C3650" s="53" t="s">
        <v>3401</v>
      </c>
      <c r="D3650" t="s">
        <v>3773</v>
      </c>
      <c r="E3650" t="s">
        <v>251</v>
      </c>
      <c r="F3650">
        <v>2628</v>
      </c>
    </row>
    <row r="3651" spans="1:6" x14ac:dyDescent="0.25">
      <c r="A3651">
        <v>3533908</v>
      </c>
      <c r="B3651" t="s">
        <v>2402</v>
      </c>
      <c r="C3651" s="53" t="s">
        <v>3401</v>
      </c>
      <c r="D3651" t="s">
        <v>3774</v>
      </c>
      <c r="E3651" t="s">
        <v>233</v>
      </c>
      <c r="F3651">
        <v>53360</v>
      </c>
    </row>
    <row r="3652" spans="1:6" x14ac:dyDescent="0.25">
      <c r="A3652">
        <v>3534005</v>
      </c>
      <c r="B3652" t="s">
        <v>2402</v>
      </c>
      <c r="C3652" s="53" t="s">
        <v>3401</v>
      </c>
      <c r="D3652" t="s">
        <v>3775</v>
      </c>
      <c r="E3652" t="s">
        <v>251</v>
      </c>
      <c r="F3652">
        <v>4209</v>
      </c>
    </row>
    <row r="3653" spans="1:6" x14ac:dyDescent="0.25">
      <c r="A3653">
        <v>3534104</v>
      </c>
      <c r="B3653" t="s">
        <v>2402</v>
      </c>
      <c r="C3653" s="53" t="s">
        <v>3401</v>
      </c>
      <c r="D3653" t="s">
        <v>3776</v>
      </c>
      <c r="E3653" t="s">
        <v>231</v>
      </c>
      <c r="F3653">
        <v>6421</v>
      </c>
    </row>
    <row r="3654" spans="1:6" x14ac:dyDescent="0.25">
      <c r="A3654">
        <v>3534203</v>
      </c>
      <c r="B3654" t="s">
        <v>2402</v>
      </c>
      <c r="C3654" s="53" t="s">
        <v>3401</v>
      </c>
      <c r="D3654" t="s">
        <v>3777</v>
      </c>
      <c r="E3654" t="s">
        <v>231</v>
      </c>
      <c r="F3654">
        <v>6493</v>
      </c>
    </row>
    <row r="3655" spans="1:6" x14ac:dyDescent="0.25">
      <c r="A3655">
        <v>3534302</v>
      </c>
      <c r="B3655" t="s">
        <v>2402</v>
      </c>
      <c r="C3655" s="53" t="s">
        <v>3401</v>
      </c>
      <c r="D3655" t="s">
        <v>3778</v>
      </c>
      <c r="E3655" t="s">
        <v>227</v>
      </c>
      <c r="F3655">
        <v>42678</v>
      </c>
    </row>
    <row r="3656" spans="1:6" x14ac:dyDescent="0.25">
      <c r="A3656">
        <v>3534401</v>
      </c>
      <c r="B3656" t="s">
        <v>2402</v>
      </c>
      <c r="C3656" s="53" t="s">
        <v>3401</v>
      </c>
      <c r="D3656" t="s">
        <v>3779</v>
      </c>
      <c r="E3656" t="s">
        <v>248</v>
      </c>
      <c r="F3656">
        <v>694844</v>
      </c>
    </row>
    <row r="3657" spans="1:6" x14ac:dyDescent="0.25">
      <c r="A3657">
        <v>3534500</v>
      </c>
      <c r="B3657" t="s">
        <v>2402</v>
      </c>
      <c r="C3657" s="53" t="s">
        <v>3401</v>
      </c>
      <c r="D3657" t="s">
        <v>3780</v>
      </c>
      <c r="E3657" t="s">
        <v>251</v>
      </c>
      <c r="F3657">
        <v>2615</v>
      </c>
    </row>
    <row r="3658" spans="1:6" x14ac:dyDescent="0.25">
      <c r="A3658">
        <v>3534609</v>
      </c>
      <c r="B3658" t="s">
        <v>2402</v>
      </c>
      <c r="C3658" s="53" t="s">
        <v>3401</v>
      </c>
      <c r="D3658" t="s">
        <v>3781</v>
      </c>
      <c r="E3658" t="s">
        <v>227</v>
      </c>
      <c r="F3658">
        <v>32475</v>
      </c>
    </row>
    <row r="3659" spans="1:6" x14ac:dyDescent="0.25">
      <c r="A3659">
        <v>3534708</v>
      </c>
      <c r="B3659" t="s">
        <v>2402</v>
      </c>
      <c r="C3659" s="53" t="s">
        <v>3401</v>
      </c>
      <c r="D3659" t="s">
        <v>3782</v>
      </c>
      <c r="E3659" t="s">
        <v>229</v>
      </c>
      <c r="F3659">
        <v>110282</v>
      </c>
    </row>
    <row r="3660" spans="1:6" x14ac:dyDescent="0.25">
      <c r="A3660">
        <v>3534757</v>
      </c>
      <c r="B3660" t="s">
        <v>2402</v>
      </c>
      <c r="C3660" s="53" t="s">
        <v>3401</v>
      </c>
      <c r="D3660" t="s">
        <v>3783</v>
      </c>
      <c r="E3660" t="s">
        <v>231</v>
      </c>
      <c r="F3660">
        <v>9564</v>
      </c>
    </row>
    <row r="3661" spans="1:6" x14ac:dyDescent="0.25">
      <c r="A3661">
        <v>3534807</v>
      </c>
      <c r="B3661" t="s">
        <v>2402</v>
      </c>
      <c r="C3661" s="53" t="s">
        <v>3401</v>
      </c>
      <c r="D3661" t="s">
        <v>3784</v>
      </c>
      <c r="E3661" t="s">
        <v>231</v>
      </c>
      <c r="F3661">
        <v>8330</v>
      </c>
    </row>
    <row r="3662" spans="1:6" x14ac:dyDescent="0.25">
      <c r="A3662">
        <v>3534906</v>
      </c>
      <c r="B3662" t="s">
        <v>2402</v>
      </c>
      <c r="C3662" s="53" t="s">
        <v>3401</v>
      </c>
      <c r="D3662" t="s">
        <v>3785</v>
      </c>
      <c r="E3662" t="s">
        <v>235</v>
      </c>
      <c r="F3662">
        <v>13961</v>
      </c>
    </row>
    <row r="3663" spans="1:6" x14ac:dyDescent="0.25">
      <c r="A3663">
        <v>3535002</v>
      </c>
      <c r="B3663" t="s">
        <v>2402</v>
      </c>
      <c r="C3663" s="53" t="s">
        <v>3401</v>
      </c>
      <c r="D3663" t="s">
        <v>1902</v>
      </c>
      <c r="E3663" t="s">
        <v>235</v>
      </c>
      <c r="F3663">
        <v>12231</v>
      </c>
    </row>
    <row r="3664" spans="1:6" x14ac:dyDescent="0.25">
      <c r="A3664">
        <v>3535101</v>
      </c>
      <c r="B3664" t="s">
        <v>2402</v>
      </c>
      <c r="C3664" s="53" t="s">
        <v>3401</v>
      </c>
      <c r="D3664" t="s">
        <v>3786</v>
      </c>
      <c r="E3664" t="s">
        <v>235</v>
      </c>
      <c r="F3664">
        <v>12336</v>
      </c>
    </row>
    <row r="3665" spans="1:6" x14ac:dyDescent="0.25">
      <c r="A3665">
        <v>3535200</v>
      </c>
      <c r="B3665" t="s">
        <v>2402</v>
      </c>
      <c r="C3665" s="53" t="s">
        <v>3401</v>
      </c>
      <c r="D3665" t="s">
        <v>3787</v>
      </c>
      <c r="E3665" t="s">
        <v>231</v>
      </c>
      <c r="F3665">
        <v>9596</v>
      </c>
    </row>
    <row r="3666" spans="1:6" x14ac:dyDescent="0.25">
      <c r="A3666">
        <v>3535309</v>
      </c>
      <c r="B3666" t="s">
        <v>2402</v>
      </c>
      <c r="C3666" s="53" t="s">
        <v>3401</v>
      </c>
      <c r="D3666" t="s">
        <v>3788</v>
      </c>
      <c r="E3666" t="s">
        <v>227</v>
      </c>
      <c r="F3666">
        <v>22094</v>
      </c>
    </row>
    <row r="3667" spans="1:6" x14ac:dyDescent="0.25">
      <c r="A3667">
        <v>3535408</v>
      </c>
      <c r="B3667" t="s">
        <v>2402</v>
      </c>
      <c r="C3667" s="53" t="s">
        <v>3401</v>
      </c>
      <c r="D3667" t="s">
        <v>3789</v>
      </c>
      <c r="E3667" t="s">
        <v>235</v>
      </c>
      <c r="F3667">
        <v>15458</v>
      </c>
    </row>
    <row r="3668" spans="1:6" x14ac:dyDescent="0.25">
      <c r="A3668">
        <v>3535507</v>
      </c>
      <c r="B3668" t="s">
        <v>2402</v>
      </c>
      <c r="C3668" s="53" t="s">
        <v>3401</v>
      </c>
      <c r="D3668" t="s">
        <v>3790</v>
      </c>
      <c r="E3668" t="s">
        <v>227</v>
      </c>
      <c r="F3668">
        <v>44794</v>
      </c>
    </row>
    <row r="3669" spans="1:6" x14ac:dyDescent="0.25">
      <c r="A3669">
        <v>3535606</v>
      </c>
      <c r="B3669" t="s">
        <v>2402</v>
      </c>
      <c r="C3669" s="53" t="s">
        <v>3401</v>
      </c>
      <c r="D3669" t="s">
        <v>3791</v>
      </c>
      <c r="E3669" t="s">
        <v>235</v>
      </c>
      <c r="F3669">
        <v>18125</v>
      </c>
    </row>
    <row r="3670" spans="1:6" x14ac:dyDescent="0.25">
      <c r="A3670">
        <v>3535705</v>
      </c>
      <c r="B3670" t="s">
        <v>2402</v>
      </c>
      <c r="C3670" s="53" t="s">
        <v>3401</v>
      </c>
      <c r="D3670" t="s">
        <v>3792</v>
      </c>
      <c r="E3670" t="s">
        <v>231</v>
      </c>
      <c r="F3670">
        <v>6290</v>
      </c>
    </row>
    <row r="3671" spans="1:6" x14ac:dyDescent="0.25">
      <c r="A3671">
        <v>3535804</v>
      </c>
      <c r="B3671" t="s">
        <v>2402</v>
      </c>
      <c r="C3671" s="53" t="s">
        <v>3401</v>
      </c>
      <c r="D3671" t="s">
        <v>3793</v>
      </c>
      <c r="E3671" t="s">
        <v>235</v>
      </c>
      <c r="F3671">
        <v>19357</v>
      </c>
    </row>
    <row r="3672" spans="1:6" x14ac:dyDescent="0.25">
      <c r="A3672">
        <v>3535903</v>
      </c>
      <c r="B3672" t="s">
        <v>2402</v>
      </c>
      <c r="C3672" s="53" t="s">
        <v>3401</v>
      </c>
      <c r="D3672" t="s">
        <v>3794</v>
      </c>
      <c r="E3672" t="s">
        <v>251</v>
      </c>
      <c r="F3672">
        <v>4018</v>
      </c>
    </row>
    <row r="3673" spans="1:6" x14ac:dyDescent="0.25">
      <c r="A3673">
        <v>3536000</v>
      </c>
      <c r="B3673" t="s">
        <v>2402</v>
      </c>
      <c r="C3673" s="53" t="s">
        <v>3401</v>
      </c>
      <c r="D3673" t="s">
        <v>3795</v>
      </c>
      <c r="E3673" t="s">
        <v>235</v>
      </c>
      <c r="F3673">
        <v>11098</v>
      </c>
    </row>
    <row r="3674" spans="1:6" x14ac:dyDescent="0.25">
      <c r="A3674">
        <v>3536109</v>
      </c>
      <c r="B3674" t="s">
        <v>2402</v>
      </c>
      <c r="C3674" s="53" t="s">
        <v>3401</v>
      </c>
      <c r="D3674" t="s">
        <v>3796</v>
      </c>
      <c r="E3674" t="s">
        <v>231</v>
      </c>
      <c r="F3674">
        <v>6122</v>
      </c>
    </row>
    <row r="3675" spans="1:6" x14ac:dyDescent="0.25">
      <c r="A3675">
        <v>3536208</v>
      </c>
      <c r="B3675" t="s">
        <v>2402</v>
      </c>
      <c r="C3675" s="53" t="s">
        <v>3401</v>
      </c>
      <c r="D3675" t="s">
        <v>3797</v>
      </c>
      <c r="E3675" t="s">
        <v>235</v>
      </c>
      <c r="F3675">
        <v>19391</v>
      </c>
    </row>
    <row r="3676" spans="1:6" x14ac:dyDescent="0.25">
      <c r="A3676">
        <v>3536257</v>
      </c>
      <c r="B3676" t="s">
        <v>2402</v>
      </c>
      <c r="C3676" s="53" t="s">
        <v>3401</v>
      </c>
      <c r="D3676" t="s">
        <v>3798</v>
      </c>
      <c r="E3676" t="s">
        <v>251</v>
      </c>
      <c r="F3676">
        <v>2134</v>
      </c>
    </row>
    <row r="3677" spans="1:6" x14ac:dyDescent="0.25">
      <c r="A3677">
        <v>3536307</v>
      </c>
      <c r="B3677" t="s">
        <v>2402</v>
      </c>
      <c r="C3677" s="53" t="s">
        <v>3401</v>
      </c>
      <c r="D3677" t="s">
        <v>3799</v>
      </c>
      <c r="E3677" t="s">
        <v>235</v>
      </c>
      <c r="F3677">
        <v>14093</v>
      </c>
    </row>
    <row r="3678" spans="1:6" x14ac:dyDescent="0.25">
      <c r="A3678">
        <v>3536406</v>
      </c>
      <c r="B3678" t="s">
        <v>2402</v>
      </c>
      <c r="C3678" s="53" t="s">
        <v>3401</v>
      </c>
      <c r="D3678" t="s">
        <v>3800</v>
      </c>
      <c r="E3678" t="s">
        <v>231</v>
      </c>
      <c r="F3678">
        <v>6981</v>
      </c>
    </row>
    <row r="3679" spans="1:6" x14ac:dyDescent="0.25">
      <c r="A3679">
        <v>3536505</v>
      </c>
      <c r="B3679" t="s">
        <v>2402</v>
      </c>
      <c r="C3679" s="53" t="s">
        <v>3401</v>
      </c>
      <c r="D3679" t="s">
        <v>3801</v>
      </c>
      <c r="E3679" t="s">
        <v>233</v>
      </c>
      <c r="F3679">
        <v>97702</v>
      </c>
    </row>
    <row r="3680" spans="1:6" x14ac:dyDescent="0.25">
      <c r="A3680">
        <v>3536570</v>
      </c>
      <c r="B3680" t="s">
        <v>2402</v>
      </c>
      <c r="C3680" s="53" t="s">
        <v>3401</v>
      </c>
      <c r="D3680" t="s">
        <v>3802</v>
      </c>
      <c r="E3680" t="s">
        <v>251</v>
      </c>
      <c r="F3680">
        <v>1839</v>
      </c>
    </row>
    <row r="3681" spans="1:6" x14ac:dyDescent="0.25">
      <c r="A3681">
        <v>3536604</v>
      </c>
      <c r="B3681" t="s">
        <v>2402</v>
      </c>
      <c r="C3681" s="53" t="s">
        <v>3401</v>
      </c>
      <c r="D3681" t="s">
        <v>3803</v>
      </c>
      <c r="E3681" t="s">
        <v>231</v>
      </c>
      <c r="F3681">
        <v>8924</v>
      </c>
    </row>
    <row r="3682" spans="1:6" x14ac:dyDescent="0.25">
      <c r="A3682">
        <v>3536703</v>
      </c>
      <c r="B3682" t="s">
        <v>2402</v>
      </c>
      <c r="C3682" s="53" t="s">
        <v>3401</v>
      </c>
      <c r="D3682" t="s">
        <v>3804</v>
      </c>
      <c r="E3682" t="s">
        <v>227</v>
      </c>
      <c r="F3682">
        <v>44910</v>
      </c>
    </row>
    <row r="3683" spans="1:6" x14ac:dyDescent="0.25">
      <c r="A3683">
        <v>3536802</v>
      </c>
      <c r="B3683" t="s">
        <v>2402</v>
      </c>
      <c r="C3683" s="53" t="s">
        <v>3401</v>
      </c>
      <c r="D3683" t="s">
        <v>3805</v>
      </c>
      <c r="E3683" t="s">
        <v>231</v>
      </c>
      <c r="F3683">
        <v>6044</v>
      </c>
    </row>
    <row r="3684" spans="1:6" x14ac:dyDescent="0.25">
      <c r="A3684">
        <v>3536901</v>
      </c>
      <c r="B3684" t="s">
        <v>2402</v>
      </c>
      <c r="C3684" s="53" t="s">
        <v>3401</v>
      </c>
      <c r="D3684" t="s">
        <v>3806</v>
      </c>
      <c r="E3684" t="s">
        <v>251</v>
      </c>
      <c r="F3684">
        <v>2570</v>
      </c>
    </row>
    <row r="3685" spans="1:6" x14ac:dyDescent="0.25">
      <c r="A3685">
        <v>3537008</v>
      </c>
      <c r="B3685" t="s">
        <v>2402</v>
      </c>
      <c r="C3685" s="53" t="s">
        <v>3401</v>
      </c>
      <c r="D3685" t="s">
        <v>3807</v>
      </c>
      <c r="E3685" t="s">
        <v>235</v>
      </c>
      <c r="F3685">
        <v>16517</v>
      </c>
    </row>
    <row r="3686" spans="1:6" x14ac:dyDescent="0.25">
      <c r="A3686">
        <v>3537107</v>
      </c>
      <c r="B3686" t="s">
        <v>2402</v>
      </c>
      <c r="C3686" s="53" t="s">
        <v>3401</v>
      </c>
      <c r="D3686" t="s">
        <v>3808</v>
      </c>
      <c r="E3686" t="s">
        <v>227</v>
      </c>
      <c r="F3686">
        <v>45579</v>
      </c>
    </row>
    <row r="3687" spans="1:6" x14ac:dyDescent="0.25">
      <c r="A3687">
        <v>3537156</v>
      </c>
      <c r="B3687" t="s">
        <v>2402</v>
      </c>
      <c r="C3687" s="53" t="s">
        <v>3401</v>
      </c>
      <c r="D3687" t="s">
        <v>3809</v>
      </c>
      <c r="E3687" t="s">
        <v>251</v>
      </c>
      <c r="F3687">
        <v>3071</v>
      </c>
    </row>
    <row r="3688" spans="1:6" x14ac:dyDescent="0.25">
      <c r="A3688">
        <v>3537206</v>
      </c>
      <c r="B3688" t="s">
        <v>2402</v>
      </c>
      <c r="C3688" s="53" t="s">
        <v>3401</v>
      </c>
      <c r="D3688" t="s">
        <v>3810</v>
      </c>
      <c r="E3688" t="s">
        <v>235</v>
      </c>
      <c r="F3688">
        <v>10967</v>
      </c>
    </row>
    <row r="3689" spans="1:6" x14ac:dyDescent="0.25">
      <c r="A3689">
        <v>3537305</v>
      </c>
      <c r="B3689" t="s">
        <v>2402</v>
      </c>
      <c r="C3689" s="53" t="s">
        <v>3401</v>
      </c>
      <c r="D3689" t="s">
        <v>3811</v>
      </c>
      <c r="E3689" t="s">
        <v>233</v>
      </c>
      <c r="F3689">
        <v>62071</v>
      </c>
    </row>
    <row r="3690" spans="1:6" x14ac:dyDescent="0.25">
      <c r="A3690">
        <v>3537404</v>
      </c>
      <c r="B3690" t="s">
        <v>2402</v>
      </c>
      <c r="C3690" s="53" t="s">
        <v>3401</v>
      </c>
      <c r="D3690" t="s">
        <v>3812</v>
      </c>
      <c r="E3690" t="s">
        <v>227</v>
      </c>
      <c r="F3690">
        <v>25767</v>
      </c>
    </row>
    <row r="3691" spans="1:6" x14ac:dyDescent="0.25">
      <c r="A3691">
        <v>3537503</v>
      </c>
      <c r="B3691" t="s">
        <v>2402</v>
      </c>
      <c r="C3691" s="53" t="s">
        <v>3401</v>
      </c>
      <c r="D3691" t="s">
        <v>3813</v>
      </c>
      <c r="E3691" t="s">
        <v>231</v>
      </c>
      <c r="F3691">
        <v>8213</v>
      </c>
    </row>
    <row r="3692" spans="1:6" x14ac:dyDescent="0.25">
      <c r="A3692">
        <v>3537602</v>
      </c>
      <c r="B3692" t="s">
        <v>2402</v>
      </c>
      <c r="C3692" s="53" t="s">
        <v>3401</v>
      </c>
      <c r="D3692" t="s">
        <v>3814</v>
      </c>
      <c r="E3692" t="s">
        <v>233</v>
      </c>
      <c r="F3692">
        <v>65226</v>
      </c>
    </row>
    <row r="3693" spans="1:6" x14ac:dyDescent="0.25">
      <c r="A3693">
        <v>3537701</v>
      </c>
      <c r="B3693" t="s">
        <v>2402</v>
      </c>
      <c r="C3693" s="53" t="s">
        <v>3401</v>
      </c>
      <c r="D3693" t="s">
        <v>3815</v>
      </c>
      <c r="E3693" t="s">
        <v>231</v>
      </c>
      <c r="F3693">
        <v>5739</v>
      </c>
    </row>
    <row r="3694" spans="1:6" x14ac:dyDescent="0.25">
      <c r="A3694">
        <v>3537800</v>
      </c>
      <c r="B3694" t="s">
        <v>2402</v>
      </c>
      <c r="C3694" s="53" t="s">
        <v>3401</v>
      </c>
      <c r="D3694" t="s">
        <v>3816</v>
      </c>
      <c r="E3694" t="s">
        <v>233</v>
      </c>
      <c r="F3694">
        <v>54717</v>
      </c>
    </row>
    <row r="3695" spans="1:6" x14ac:dyDescent="0.25">
      <c r="A3695">
        <v>3537909</v>
      </c>
      <c r="B3695" t="s">
        <v>2402</v>
      </c>
      <c r="C3695" s="53" t="s">
        <v>3401</v>
      </c>
      <c r="D3695" t="s">
        <v>3817</v>
      </c>
      <c r="E3695" t="s">
        <v>227</v>
      </c>
      <c r="F3695">
        <v>28309</v>
      </c>
    </row>
    <row r="3696" spans="1:6" x14ac:dyDescent="0.25">
      <c r="A3696">
        <v>3538006</v>
      </c>
      <c r="B3696" t="s">
        <v>2402</v>
      </c>
      <c r="C3696" s="53" t="s">
        <v>3401</v>
      </c>
      <c r="D3696" t="s">
        <v>3818</v>
      </c>
      <c r="E3696" t="s">
        <v>229</v>
      </c>
      <c r="F3696">
        <v>160614</v>
      </c>
    </row>
    <row r="3697" spans="1:6" x14ac:dyDescent="0.25">
      <c r="A3697">
        <v>3538105</v>
      </c>
      <c r="B3697" t="s">
        <v>2402</v>
      </c>
      <c r="C3697" s="53" t="s">
        <v>3401</v>
      </c>
      <c r="D3697" t="s">
        <v>3819</v>
      </c>
      <c r="E3697" t="s">
        <v>235</v>
      </c>
      <c r="F3697">
        <v>16342</v>
      </c>
    </row>
    <row r="3698" spans="1:6" x14ac:dyDescent="0.25">
      <c r="A3698">
        <v>3538204</v>
      </c>
      <c r="B3698" t="s">
        <v>2402</v>
      </c>
      <c r="C3698" s="53" t="s">
        <v>3401</v>
      </c>
      <c r="D3698" t="s">
        <v>3820</v>
      </c>
      <c r="E3698" t="s">
        <v>235</v>
      </c>
      <c r="F3698">
        <v>14423</v>
      </c>
    </row>
    <row r="3699" spans="1:6" x14ac:dyDescent="0.25">
      <c r="A3699">
        <v>3538303</v>
      </c>
      <c r="B3699" t="s">
        <v>2402</v>
      </c>
      <c r="C3699" s="53" t="s">
        <v>3401</v>
      </c>
      <c r="D3699" t="s">
        <v>3821</v>
      </c>
      <c r="E3699" t="s">
        <v>251</v>
      </c>
      <c r="F3699">
        <v>3679</v>
      </c>
    </row>
    <row r="3700" spans="1:6" x14ac:dyDescent="0.25">
      <c r="A3700">
        <v>3538501</v>
      </c>
      <c r="B3700" t="s">
        <v>2402</v>
      </c>
      <c r="C3700" s="53" t="s">
        <v>3401</v>
      </c>
      <c r="D3700" t="s">
        <v>3822</v>
      </c>
      <c r="E3700" t="s">
        <v>235</v>
      </c>
      <c r="F3700">
        <v>14123</v>
      </c>
    </row>
    <row r="3701" spans="1:6" x14ac:dyDescent="0.25">
      <c r="A3701">
        <v>3538600</v>
      </c>
      <c r="B3701" t="s">
        <v>2402</v>
      </c>
      <c r="C3701" s="53" t="s">
        <v>3401</v>
      </c>
      <c r="D3701" t="s">
        <v>3823</v>
      </c>
      <c r="E3701" t="s">
        <v>227</v>
      </c>
      <c r="F3701">
        <v>26688</v>
      </c>
    </row>
    <row r="3702" spans="1:6" x14ac:dyDescent="0.25">
      <c r="A3702">
        <v>3538709</v>
      </c>
      <c r="B3702" t="s">
        <v>2402</v>
      </c>
      <c r="C3702" s="53" t="s">
        <v>3401</v>
      </c>
      <c r="D3702" t="s">
        <v>3824</v>
      </c>
      <c r="E3702" t="s">
        <v>229</v>
      </c>
      <c r="F3702">
        <v>391449</v>
      </c>
    </row>
    <row r="3703" spans="1:6" x14ac:dyDescent="0.25">
      <c r="A3703">
        <v>3538808</v>
      </c>
      <c r="B3703" t="s">
        <v>2402</v>
      </c>
      <c r="C3703" s="53" t="s">
        <v>3401</v>
      </c>
      <c r="D3703" t="s">
        <v>3825</v>
      </c>
      <c r="E3703" t="s">
        <v>227</v>
      </c>
      <c r="F3703">
        <v>29664</v>
      </c>
    </row>
    <row r="3704" spans="1:6" x14ac:dyDescent="0.25">
      <c r="A3704">
        <v>3538907</v>
      </c>
      <c r="B3704" t="s">
        <v>2402</v>
      </c>
      <c r="C3704" s="53" t="s">
        <v>3401</v>
      </c>
      <c r="D3704" t="s">
        <v>3826</v>
      </c>
      <c r="E3704" t="s">
        <v>227</v>
      </c>
      <c r="F3704">
        <v>24546</v>
      </c>
    </row>
    <row r="3705" spans="1:6" x14ac:dyDescent="0.25">
      <c r="A3705">
        <v>3539004</v>
      </c>
      <c r="B3705" t="s">
        <v>2402</v>
      </c>
      <c r="C3705" s="53" t="s">
        <v>3401</v>
      </c>
      <c r="D3705" t="s">
        <v>3827</v>
      </c>
      <c r="E3705" t="s">
        <v>235</v>
      </c>
      <c r="F3705">
        <v>11220</v>
      </c>
    </row>
    <row r="3706" spans="1:6" x14ac:dyDescent="0.25">
      <c r="A3706">
        <v>3539103</v>
      </c>
      <c r="B3706" t="s">
        <v>2402</v>
      </c>
      <c r="C3706" s="53" t="s">
        <v>3401</v>
      </c>
      <c r="D3706" t="s">
        <v>3828</v>
      </c>
      <c r="E3706" t="s">
        <v>235</v>
      </c>
      <c r="F3706">
        <v>17646</v>
      </c>
    </row>
    <row r="3707" spans="1:6" x14ac:dyDescent="0.25">
      <c r="A3707">
        <v>3539202</v>
      </c>
      <c r="B3707" t="s">
        <v>2402</v>
      </c>
      <c r="C3707" s="53" t="s">
        <v>3401</v>
      </c>
      <c r="D3707" t="s">
        <v>3829</v>
      </c>
      <c r="E3707" t="s">
        <v>227</v>
      </c>
      <c r="F3707">
        <v>26594</v>
      </c>
    </row>
    <row r="3708" spans="1:6" x14ac:dyDescent="0.25">
      <c r="A3708">
        <v>3539301</v>
      </c>
      <c r="B3708" t="s">
        <v>2402</v>
      </c>
      <c r="C3708" s="53" t="s">
        <v>3401</v>
      </c>
      <c r="D3708" t="s">
        <v>3830</v>
      </c>
      <c r="E3708" t="s">
        <v>233</v>
      </c>
      <c r="F3708">
        <v>74587</v>
      </c>
    </row>
    <row r="3709" spans="1:6" x14ac:dyDescent="0.25">
      <c r="A3709">
        <v>3539400</v>
      </c>
      <c r="B3709" t="s">
        <v>2402</v>
      </c>
      <c r="C3709" s="53" t="s">
        <v>3401</v>
      </c>
      <c r="D3709" t="s">
        <v>3831</v>
      </c>
      <c r="E3709" t="s">
        <v>235</v>
      </c>
      <c r="F3709">
        <v>13093</v>
      </c>
    </row>
    <row r="3710" spans="1:6" x14ac:dyDescent="0.25">
      <c r="A3710">
        <v>3539509</v>
      </c>
      <c r="B3710" t="s">
        <v>2402</v>
      </c>
      <c r="C3710" s="53" t="s">
        <v>3401</v>
      </c>
      <c r="D3710" t="s">
        <v>3832</v>
      </c>
      <c r="E3710" t="s">
        <v>227</v>
      </c>
      <c r="F3710">
        <v>38211</v>
      </c>
    </row>
    <row r="3711" spans="1:6" x14ac:dyDescent="0.25">
      <c r="A3711">
        <v>3539608</v>
      </c>
      <c r="B3711" t="s">
        <v>2402</v>
      </c>
      <c r="C3711" s="53" t="s">
        <v>3401</v>
      </c>
      <c r="D3711" t="s">
        <v>2304</v>
      </c>
      <c r="E3711" t="s">
        <v>251</v>
      </c>
      <c r="F3711">
        <v>4941</v>
      </c>
    </row>
    <row r="3712" spans="1:6" x14ac:dyDescent="0.25">
      <c r="A3712">
        <v>3539707</v>
      </c>
      <c r="B3712" t="s">
        <v>2402</v>
      </c>
      <c r="C3712" s="53" t="s">
        <v>3401</v>
      </c>
      <c r="D3712" t="s">
        <v>3833</v>
      </c>
      <c r="E3712" t="s">
        <v>251</v>
      </c>
      <c r="F3712">
        <v>3434</v>
      </c>
    </row>
    <row r="3713" spans="1:6" x14ac:dyDescent="0.25">
      <c r="A3713">
        <v>3539806</v>
      </c>
      <c r="B3713" t="s">
        <v>2402</v>
      </c>
      <c r="C3713" s="53" t="s">
        <v>3401</v>
      </c>
      <c r="D3713" t="s">
        <v>3834</v>
      </c>
      <c r="E3713" t="s">
        <v>229</v>
      </c>
      <c r="F3713">
        <v>113793</v>
      </c>
    </row>
    <row r="3714" spans="1:6" x14ac:dyDescent="0.25">
      <c r="A3714">
        <v>3539905</v>
      </c>
      <c r="B3714" t="s">
        <v>2402</v>
      </c>
      <c r="C3714" s="53" t="s">
        <v>3401</v>
      </c>
      <c r="D3714" t="s">
        <v>3835</v>
      </c>
      <c r="E3714" t="s">
        <v>231</v>
      </c>
      <c r="F3714">
        <v>5833</v>
      </c>
    </row>
    <row r="3715" spans="1:6" x14ac:dyDescent="0.25">
      <c r="A3715">
        <v>3540002</v>
      </c>
      <c r="B3715" t="s">
        <v>2402</v>
      </c>
      <c r="C3715" s="53" t="s">
        <v>3401</v>
      </c>
      <c r="D3715" t="s">
        <v>3836</v>
      </c>
      <c r="E3715" t="s">
        <v>227</v>
      </c>
      <c r="F3715">
        <v>21375</v>
      </c>
    </row>
    <row r="3716" spans="1:6" x14ac:dyDescent="0.25">
      <c r="A3716">
        <v>3540101</v>
      </c>
      <c r="B3716" t="s">
        <v>2402</v>
      </c>
      <c r="C3716" s="53" t="s">
        <v>3401</v>
      </c>
      <c r="D3716" t="s">
        <v>3837</v>
      </c>
      <c r="E3716" t="s">
        <v>251</v>
      </c>
      <c r="F3716">
        <v>3508</v>
      </c>
    </row>
    <row r="3717" spans="1:6" x14ac:dyDescent="0.25">
      <c r="A3717">
        <v>3540200</v>
      </c>
      <c r="B3717" t="s">
        <v>2402</v>
      </c>
      <c r="C3717" s="53" t="s">
        <v>3401</v>
      </c>
      <c r="D3717" t="s">
        <v>3838</v>
      </c>
      <c r="E3717" t="s">
        <v>227</v>
      </c>
      <c r="F3717">
        <v>45978</v>
      </c>
    </row>
    <row r="3718" spans="1:6" x14ac:dyDescent="0.25">
      <c r="A3718">
        <v>3540259</v>
      </c>
      <c r="B3718" t="s">
        <v>2402</v>
      </c>
      <c r="C3718" s="53" t="s">
        <v>3401</v>
      </c>
      <c r="D3718" t="s">
        <v>3839</v>
      </c>
      <c r="E3718" t="s">
        <v>251</v>
      </c>
      <c r="F3718">
        <v>4433</v>
      </c>
    </row>
    <row r="3719" spans="1:6" x14ac:dyDescent="0.25">
      <c r="A3719">
        <v>3540309</v>
      </c>
      <c r="B3719" t="s">
        <v>2402</v>
      </c>
      <c r="C3719" s="53" t="s">
        <v>3401</v>
      </c>
      <c r="D3719" t="s">
        <v>3840</v>
      </c>
      <c r="E3719" t="s">
        <v>251</v>
      </c>
      <c r="F3719">
        <v>2593</v>
      </c>
    </row>
    <row r="3720" spans="1:6" x14ac:dyDescent="0.25">
      <c r="A3720">
        <v>3540408</v>
      </c>
      <c r="B3720" t="s">
        <v>2402</v>
      </c>
      <c r="C3720" s="53" t="s">
        <v>3401</v>
      </c>
      <c r="D3720" t="s">
        <v>3841</v>
      </c>
      <c r="E3720" t="s">
        <v>251</v>
      </c>
      <c r="F3720">
        <v>4269</v>
      </c>
    </row>
    <row r="3721" spans="1:6" x14ac:dyDescent="0.25">
      <c r="A3721">
        <v>3540507</v>
      </c>
      <c r="B3721" t="s">
        <v>2402</v>
      </c>
      <c r="C3721" s="53" t="s">
        <v>3401</v>
      </c>
      <c r="D3721" t="s">
        <v>3842</v>
      </c>
      <c r="E3721" t="s">
        <v>231</v>
      </c>
      <c r="F3721">
        <v>9299</v>
      </c>
    </row>
    <row r="3722" spans="1:6" x14ac:dyDescent="0.25">
      <c r="A3722">
        <v>3540606</v>
      </c>
      <c r="B3722" t="s">
        <v>2402</v>
      </c>
      <c r="C3722" s="53" t="s">
        <v>3401</v>
      </c>
      <c r="D3722" t="s">
        <v>3843</v>
      </c>
      <c r="E3722" t="s">
        <v>233</v>
      </c>
      <c r="F3722">
        <v>51928</v>
      </c>
    </row>
    <row r="3723" spans="1:6" x14ac:dyDescent="0.25">
      <c r="A3723">
        <v>3540705</v>
      </c>
      <c r="B3723" t="s">
        <v>2402</v>
      </c>
      <c r="C3723" s="53" t="s">
        <v>3401</v>
      </c>
      <c r="D3723" t="s">
        <v>3844</v>
      </c>
      <c r="E3723" t="s">
        <v>233</v>
      </c>
      <c r="F3723">
        <v>54761</v>
      </c>
    </row>
    <row r="3724" spans="1:6" x14ac:dyDescent="0.25">
      <c r="A3724">
        <v>3540754</v>
      </c>
      <c r="B3724" t="s">
        <v>2402</v>
      </c>
      <c r="C3724" s="53" t="s">
        <v>3401</v>
      </c>
      <c r="D3724" t="s">
        <v>3845</v>
      </c>
      <c r="E3724" t="s">
        <v>227</v>
      </c>
      <c r="F3724">
        <v>22453</v>
      </c>
    </row>
    <row r="3725" spans="1:6" x14ac:dyDescent="0.25">
      <c r="A3725">
        <v>3540804</v>
      </c>
      <c r="B3725" t="s">
        <v>2402</v>
      </c>
      <c r="C3725" s="53" t="s">
        <v>3401</v>
      </c>
      <c r="D3725" t="s">
        <v>3846</v>
      </c>
      <c r="E3725" t="s">
        <v>235</v>
      </c>
      <c r="F3725">
        <v>16709</v>
      </c>
    </row>
    <row r="3726" spans="1:6" x14ac:dyDescent="0.25">
      <c r="A3726">
        <v>3540853</v>
      </c>
      <c r="B3726" t="s">
        <v>2402</v>
      </c>
      <c r="C3726" s="53" t="s">
        <v>3401</v>
      </c>
      <c r="D3726" t="s">
        <v>3847</v>
      </c>
      <c r="E3726" t="s">
        <v>251</v>
      </c>
      <c r="F3726">
        <v>3547</v>
      </c>
    </row>
    <row r="3727" spans="1:6" x14ac:dyDescent="0.25">
      <c r="A3727">
        <v>3540903</v>
      </c>
      <c r="B3727" t="s">
        <v>2402</v>
      </c>
      <c r="C3727" s="53" t="s">
        <v>3401</v>
      </c>
      <c r="D3727" t="s">
        <v>3848</v>
      </c>
      <c r="E3727" t="s">
        <v>235</v>
      </c>
      <c r="F3727">
        <v>19814</v>
      </c>
    </row>
    <row r="3728" spans="1:6" x14ac:dyDescent="0.25">
      <c r="A3728">
        <v>3541000</v>
      </c>
      <c r="B3728" t="s">
        <v>2402</v>
      </c>
      <c r="C3728" s="53" t="s">
        <v>3401</v>
      </c>
      <c r="D3728" t="s">
        <v>3849</v>
      </c>
      <c r="E3728" t="s">
        <v>229</v>
      </c>
      <c r="F3728">
        <v>299261</v>
      </c>
    </row>
    <row r="3729" spans="1:6" x14ac:dyDescent="0.25">
      <c r="A3729">
        <v>3541059</v>
      </c>
      <c r="B3729" t="s">
        <v>2402</v>
      </c>
      <c r="C3729" s="53" t="s">
        <v>3401</v>
      </c>
      <c r="D3729" t="s">
        <v>3850</v>
      </c>
      <c r="E3729" t="s">
        <v>231</v>
      </c>
      <c r="F3729">
        <v>5021</v>
      </c>
    </row>
    <row r="3730" spans="1:6" x14ac:dyDescent="0.25">
      <c r="A3730">
        <v>3541109</v>
      </c>
      <c r="B3730" t="s">
        <v>2402</v>
      </c>
      <c r="C3730" s="53" t="s">
        <v>3401</v>
      </c>
      <c r="D3730" t="s">
        <v>3851</v>
      </c>
      <c r="E3730" t="s">
        <v>251</v>
      </c>
      <c r="F3730">
        <v>4179</v>
      </c>
    </row>
    <row r="3731" spans="1:6" x14ac:dyDescent="0.25">
      <c r="A3731">
        <v>3541208</v>
      </c>
      <c r="B3731" t="s">
        <v>2402</v>
      </c>
      <c r="C3731" s="53" t="s">
        <v>3401</v>
      </c>
      <c r="D3731" t="s">
        <v>3012</v>
      </c>
      <c r="E3731" t="s">
        <v>235</v>
      </c>
      <c r="F3731">
        <v>13568</v>
      </c>
    </row>
    <row r="3732" spans="1:6" x14ac:dyDescent="0.25">
      <c r="A3732">
        <v>3541307</v>
      </c>
      <c r="B3732" t="s">
        <v>2402</v>
      </c>
      <c r="C3732" s="53" t="s">
        <v>3401</v>
      </c>
      <c r="D3732" t="s">
        <v>3852</v>
      </c>
      <c r="E3732" t="s">
        <v>227</v>
      </c>
      <c r="F3732">
        <v>43535</v>
      </c>
    </row>
    <row r="3733" spans="1:6" x14ac:dyDescent="0.25">
      <c r="A3733">
        <v>3541406</v>
      </c>
      <c r="B3733" t="s">
        <v>2402</v>
      </c>
      <c r="C3733" s="53" t="s">
        <v>3401</v>
      </c>
      <c r="D3733" t="s">
        <v>3853</v>
      </c>
      <c r="E3733" t="s">
        <v>229</v>
      </c>
      <c r="F3733">
        <v>222192</v>
      </c>
    </row>
    <row r="3734" spans="1:6" x14ac:dyDescent="0.25">
      <c r="A3734">
        <v>3541505</v>
      </c>
      <c r="B3734" t="s">
        <v>2402</v>
      </c>
      <c r="C3734" s="53" t="s">
        <v>3401</v>
      </c>
      <c r="D3734" t="s">
        <v>3854</v>
      </c>
      <c r="E3734" t="s">
        <v>227</v>
      </c>
      <c r="F3734">
        <v>39407</v>
      </c>
    </row>
    <row r="3735" spans="1:6" x14ac:dyDescent="0.25">
      <c r="A3735">
        <v>3541604</v>
      </c>
      <c r="B3735" t="s">
        <v>2402</v>
      </c>
      <c r="C3735" s="53" t="s">
        <v>3401</v>
      </c>
      <c r="D3735" t="s">
        <v>3855</v>
      </c>
      <c r="E3735" t="s">
        <v>227</v>
      </c>
      <c r="F3735">
        <v>38764</v>
      </c>
    </row>
    <row r="3736" spans="1:6" x14ac:dyDescent="0.25">
      <c r="A3736">
        <v>3541653</v>
      </c>
      <c r="B3736" t="s">
        <v>2402</v>
      </c>
      <c r="C3736" s="53" t="s">
        <v>3401</v>
      </c>
      <c r="D3736" t="s">
        <v>3856</v>
      </c>
      <c r="E3736" t="s">
        <v>251</v>
      </c>
      <c r="F3736">
        <v>3587</v>
      </c>
    </row>
    <row r="3737" spans="1:6" x14ac:dyDescent="0.25">
      <c r="A3737">
        <v>3541703</v>
      </c>
      <c r="B3737" t="s">
        <v>2402</v>
      </c>
      <c r="C3737" s="53" t="s">
        <v>3401</v>
      </c>
      <c r="D3737" t="s">
        <v>3857</v>
      </c>
      <c r="E3737" t="s">
        <v>235</v>
      </c>
      <c r="F3737">
        <v>13702</v>
      </c>
    </row>
    <row r="3738" spans="1:6" x14ac:dyDescent="0.25">
      <c r="A3738">
        <v>3541802</v>
      </c>
      <c r="B3738" t="s">
        <v>2402</v>
      </c>
      <c r="C3738" s="53" t="s">
        <v>3401</v>
      </c>
      <c r="D3738" t="s">
        <v>3858</v>
      </c>
      <c r="E3738" t="s">
        <v>251</v>
      </c>
      <c r="F3738">
        <v>3166</v>
      </c>
    </row>
    <row r="3739" spans="1:6" x14ac:dyDescent="0.25">
      <c r="A3739">
        <v>3541901</v>
      </c>
      <c r="B3739" t="s">
        <v>2402</v>
      </c>
      <c r="C3739" s="53" t="s">
        <v>3401</v>
      </c>
      <c r="D3739" t="s">
        <v>3859</v>
      </c>
      <c r="E3739" t="s">
        <v>235</v>
      </c>
      <c r="F3739">
        <v>12600</v>
      </c>
    </row>
    <row r="3740" spans="1:6" x14ac:dyDescent="0.25">
      <c r="A3740">
        <v>3542008</v>
      </c>
      <c r="B3740" t="s">
        <v>2402</v>
      </c>
      <c r="C3740" s="53" t="s">
        <v>3401</v>
      </c>
      <c r="D3740" t="s">
        <v>3860</v>
      </c>
      <c r="E3740" t="s">
        <v>231</v>
      </c>
      <c r="F3740">
        <v>6437</v>
      </c>
    </row>
    <row r="3741" spans="1:6" x14ac:dyDescent="0.25">
      <c r="A3741">
        <v>3542107</v>
      </c>
      <c r="B3741" t="s">
        <v>2402</v>
      </c>
      <c r="C3741" s="53" t="s">
        <v>3401</v>
      </c>
      <c r="D3741" t="s">
        <v>3861</v>
      </c>
      <c r="E3741" t="s">
        <v>231</v>
      </c>
      <c r="F3741">
        <v>9004</v>
      </c>
    </row>
    <row r="3742" spans="1:6" x14ac:dyDescent="0.25">
      <c r="A3742">
        <v>3542206</v>
      </c>
      <c r="B3742" t="s">
        <v>2402</v>
      </c>
      <c r="C3742" s="53" t="s">
        <v>3401</v>
      </c>
      <c r="D3742" t="s">
        <v>3862</v>
      </c>
      <c r="E3742" t="s">
        <v>227</v>
      </c>
      <c r="F3742">
        <v>29778</v>
      </c>
    </row>
    <row r="3743" spans="1:6" x14ac:dyDescent="0.25">
      <c r="A3743">
        <v>3542305</v>
      </c>
      <c r="B3743" t="s">
        <v>2402</v>
      </c>
      <c r="C3743" s="53" t="s">
        <v>3401</v>
      </c>
      <c r="D3743" t="s">
        <v>3863</v>
      </c>
      <c r="E3743" t="s">
        <v>251</v>
      </c>
      <c r="F3743">
        <v>3930</v>
      </c>
    </row>
    <row r="3744" spans="1:6" x14ac:dyDescent="0.25">
      <c r="A3744">
        <v>3542404</v>
      </c>
      <c r="B3744" t="s">
        <v>2402</v>
      </c>
      <c r="C3744" s="53" t="s">
        <v>3401</v>
      </c>
      <c r="D3744" t="s">
        <v>3864</v>
      </c>
      <c r="E3744" t="s">
        <v>235</v>
      </c>
      <c r="F3744">
        <v>19733</v>
      </c>
    </row>
    <row r="3745" spans="1:6" x14ac:dyDescent="0.25">
      <c r="A3745">
        <v>3542503</v>
      </c>
      <c r="B3745" t="s">
        <v>2402</v>
      </c>
      <c r="C3745" s="53" t="s">
        <v>3401</v>
      </c>
      <c r="D3745" t="s">
        <v>3865</v>
      </c>
      <c r="E3745" t="s">
        <v>231</v>
      </c>
      <c r="F3745">
        <v>8640</v>
      </c>
    </row>
    <row r="3746" spans="1:6" x14ac:dyDescent="0.25">
      <c r="A3746">
        <v>3542602</v>
      </c>
      <c r="B3746" t="s">
        <v>2402</v>
      </c>
      <c r="C3746" s="53" t="s">
        <v>3401</v>
      </c>
      <c r="D3746" t="s">
        <v>3866</v>
      </c>
      <c r="E3746" t="s">
        <v>233</v>
      </c>
      <c r="F3746">
        <v>56280</v>
      </c>
    </row>
    <row r="3747" spans="1:6" x14ac:dyDescent="0.25">
      <c r="A3747">
        <v>3542701</v>
      </c>
      <c r="B3747" t="s">
        <v>2402</v>
      </c>
      <c r="C3747" s="53" t="s">
        <v>3401</v>
      </c>
      <c r="D3747" t="s">
        <v>3867</v>
      </c>
      <c r="E3747" t="s">
        <v>231</v>
      </c>
      <c r="F3747">
        <v>7223</v>
      </c>
    </row>
    <row r="3748" spans="1:6" x14ac:dyDescent="0.25">
      <c r="A3748">
        <v>3542800</v>
      </c>
      <c r="B3748" t="s">
        <v>2402</v>
      </c>
      <c r="C3748" s="53" t="s">
        <v>3401</v>
      </c>
      <c r="D3748" t="s">
        <v>3868</v>
      </c>
      <c r="E3748" t="s">
        <v>251</v>
      </c>
      <c r="F3748">
        <v>3408</v>
      </c>
    </row>
    <row r="3749" spans="1:6" x14ac:dyDescent="0.25">
      <c r="A3749">
        <v>3542909</v>
      </c>
      <c r="B3749" t="s">
        <v>2402</v>
      </c>
      <c r="C3749" s="53" t="s">
        <v>3401</v>
      </c>
      <c r="D3749" t="s">
        <v>3869</v>
      </c>
      <c r="E3749" t="s">
        <v>235</v>
      </c>
      <c r="F3749">
        <v>12909</v>
      </c>
    </row>
    <row r="3750" spans="1:6" x14ac:dyDescent="0.25">
      <c r="A3750">
        <v>3543006</v>
      </c>
      <c r="B3750" t="s">
        <v>2402</v>
      </c>
      <c r="C3750" s="53" t="s">
        <v>3401</v>
      </c>
      <c r="D3750" t="s">
        <v>3870</v>
      </c>
      <c r="E3750" t="s">
        <v>235</v>
      </c>
      <c r="F3750">
        <v>17646</v>
      </c>
    </row>
    <row r="3751" spans="1:6" x14ac:dyDescent="0.25">
      <c r="A3751">
        <v>3543105</v>
      </c>
      <c r="B3751" t="s">
        <v>2402</v>
      </c>
      <c r="C3751" s="53" t="s">
        <v>3401</v>
      </c>
      <c r="D3751" t="s">
        <v>3871</v>
      </c>
      <c r="E3751" t="s">
        <v>251</v>
      </c>
      <c r="F3751">
        <v>4579</v>
      </c>
    </row>
    <row r="3752" spans="1:6" x14ac:dyDescent="0.25">
      <c r="A3752">
        <v>3543204</v>
      </c>
      <c r="B3752" t="s">
        <v>2402</v>
      </c>
      <c r="C3752" s="53" t="s">
        <v>3401</v>
      </c>
      <c r="D3752" t="s">
        <v>3872</v>
      </c>
      <c r="E3752" t="s">
        <v>251</v>
      </c>
      <c r="F3752">
        <v>4573</v>
      </c>
    </row>
    <row r="3753" spans="1:6" x14ac:dyDescent="0.25">
      <c r="A3753">
        <v>3543238</v>
      </c>
      <c r="B3753" t="s">
        <v>2402</v>
      </c>
      <c r="C3753" s="53" t="s">
        <v>3401</v>
      </c>
      <c r="D3753" t="s">
        <v>3873</v>
      </c>
      <c r="E3753" t="s">
        <v>251</v>
      </c>
      <c r="F3753">
        <v>2245</v>
      </c>
    </row>
    <row r="3754" spans="1:6" x14ac:dyDescent="0.25">
      <c r="A3754">
        <v>3543253</v>
      </c>
      <c r="B3754" t="s">
        <v>2402</v>
      </c>
      <c r="C3754" s="53" t="s">
        <v>3401</v>
      </c>
      <c r="D3754" t="s">
        <v>3874</v>
      </c>
      <c r="E3754" t="s">
        <v>231</v>
      </c>
      <c r="F3754">
        <v>7682</v>
      </c>
    </row>
    <row r="3755" spans="1:6" x14ac:dyDescent="0.25">
      <c r="A3755">
        <v>3543303</v>
      </c>
      <c r="B3755" t="s">
        <v>2402</v>
      </c>
      <c r="C3755" s="53" t="s">
        <v>3401</v>
      </c>
      <c r="D3755" t="s">
        <v>3875</v>
      </c>
      <c r="E3755" t="s">
        <v>229</v>
      </c>
      <c r="F3755">
        <v>120396</v>
      </c>
    </row>
    <row r="3756" spans="1:6" x14ac:dyDescent="0.25">
      <c r="A3756">
        <v>3543402</v>
      </c>
      <c r="B3756" t="s">
        <v>2402</v>
      </c>
      <c r="C3756" s="53" t="s">
        <v>3401</v>
      </c>
      <c r="D3756" t="s">
        <v>3876</v>
      </c>
      <c r="E3756" t="s">
        <v>248</v>
      </c>
      <c r="F3756">
        <v>666323</v>
      </c>
    </row>
    <row r="3757" spans="1:6" x14ac:dyDescent="0.25">
      <c r="A3757">
        <v>3543501</v>
      </c>
      <c r="B3757" t="s">
        <v>2402</v>
      </c>
      <c r="C3757" s="53" t="s">
        <v>3401</v>
      </c>
      <c r="D3757" t="s">
        <v>3877</v>
      </c>
      <c r="E3757" t="s">
        <v>231</v>
      </c>
      <c r="F3757">
        <v>5941</v>
      </c>
    </row>
    <row r="3758" spans="1:6" x14ac:dyDescent="0.25">
      <c r="A3758">
        <v>3543600</v>
      </c>
      <c r="B3758" t="s">
        <v>2402</v>
      </c>
      <c r="C3758" s="53" t="s">
        <v>3401</v>
      </c>
      <c r="D3758" t="s">
        <v>3878</v>
      </c>
      <c r="E3758" t="s">
        <v>251</v>
      </c>
      <c r="F3758">
        <v>3597</v>
      </c>
    </row>
    <row r="3759" spans="1:6" x14ac:dyDescent="0.25">
      <c r="A3759">
        <v>3543709</v>
      </c>
      <c r="B3759" t="s">
        <v>2402</v>
      </c>
      <c r="C3759" s="53" t="s">
        <v>3401</v>
      </c>
      <c r="D3759" t="s">
        <v>3879</v>
      </c>
      <c r="E3759" t="s">
        <v>235</v>
      </c>
      <c r="F3759">
        <v>10796</v>
      </c>
    </row>
    <row r="3760" spans="1:6" x14ac:dyDescent="0.25">
      <c r="A3760">
        <v>3543808</v>
      </c>
      <c r="B3760" t="s">
        <v>2402</v>
      </c>
      <c r="C3760" s="53" t="s">
        <v>3401</v>
      </c>
      <c r="D3760" t="s">
        <v>3880</v>
      </c>
      <c r="E3760" t="s">
        <v>235</v>
      </c>
      <c r="F3760">
        <v>10133</v>
      </c>
    </row>
    <row r="3761" spans="1:6" x14ac:dyDescent="0.25">
      <c r="A3761">
        <v>3543907</v>
      </c>
      <c r="B3761" t="s">
        <v>2402</v>
      </c>
      <c r="C3761" s="53" t="s">
        <v>3401</v>
      </c>
      <c r="D3761" t="s">
        <v>3375</v>
      </c>
      <c r="E3761" t="s">
        <v>229</v>
      </c>
      <c r="F3761">
        <v>199961</v>
      </c>
    </row>
    <row r="3762" spans="1:6" x14ac:dyDescent="0.25">
      <c r="A3762">
        <v>3544004</v>
      </c>
      <c r="B3762" t="s">
        <v>2402</v>
      </c>
      <c r="C3762" s="53" t="s">
        <v>3401</v>
      </c>
      <c r="D3762" t="s">
        <v>3881</v>
      </c>
      <c r="E3762" t="s">
        <v>227</v>
      </c>
      <c r="F3762">
        <v>32982</v>
      </c>
    </row>
    <row r="3763" spans="1:6" x14ac:dyDescent="0.25">
      <c r="A3763">
        <v>3544103</v>
      </c>
      <c r="B3763" t="s">
        <v>2402</v>
      </c>
      <c r="C3763" s="53" t="s">
        <v>3401</v>
      </c>
      <c r="D3763" t="s">
        <v>3882</v>
      </c>
      <c r="E3763" t="s">
        <v>227</v>
      </c>
      <c r="F3763">
        <v>48302</v>
      </c>
    </row>
    <row r="3764" spans="1:6" x14ac:dyDescent="0.25">
      <c r="A3764">
        <v>3544202</v>
      </c>
      <c r="B3764" t="s">
        <v>2402</v>
      </c>
      <c r="C3764" s="53" t="s">
        <v>3401</v>
      </c>
      <c r="D3764" t="s">
        <v>3883</v>
      </c>
      <c r="E3764" t="s">
        <v>235</v>
      </c>
      <c r="F3764">
        <v>11766</v>
      </c>
    </row>
    <row r="3765" spans="1:6" x14ac:dyDescent="0.25">
      <c r="A3765">
        <v>3544251</v>
      </c>
      <c r="B3765" t="s">
        <v>2402</v>
      </c>
      <c r="C3765" s="53" t="s">
        <v>3401</v>
      </c>
      <c r="D3765" t="s">
        <v>3884</v>
      </c>
      <c r="E3765" t="s">
        <v>235</v>
      </c>
      <c r="F3765">
        <v>18459</v>
      </c>
    </row>
    <row r="3766" spans="1:6" x14ac:dyDescent="0.25">
      <c r="A3766">
        <v>3544301</v>
      </c>
      <c r="B3766" t="s">
        <v>2402</v>
      </c>
      <c r="C3766" s="53" t="s">
        <v>3401</v>
      </c>
      <c r="D3766" t="s">
        <v>3885</v>
      </c>
      <c r="E3766" t="s">
        <v>235</v>
      </c>
      <c r="F3766">
        <v>10344</v>
      </c>
    </row>
    <row r="3767" spans="1:6" x14ac:dyDescent="0.25">
      <c r="A3767">
        <v>3544400</v>
      </c>
      <c r="B3767" t="s">
        <v>2402</v>
      </c>
      <c r="C3767" s="53" t="s">
        <v>3401</v>
      </c>
      <c r="D3767" t="s">
        <v>3886</v>
      </c>
      <c r="E3767" t="s">
        <v>251</v>
      </c>
      <c r="F3767">
        <v>2983</v>
      </c>
    </row>
    <row r="3768" spans="1:6" x14ac:dyDescent="0.25">
      <c r="A3768">
        <v>3544509</v>
      </c>
      <c r="B3768" t="s">
        <v>2402</v>
      </c>
      <c r="C3768" s="53" t="s">
        <v>3401</v>
      </c>
      <c r="D3768" t="s">
        <v>3887</v>
      </c>
      <c r="E3768" t="s">
        <v>251</v>
      </c>
      <c r="F3768">
        <v>3060</v>
      </c>
    </row>
    <row r="3769" spans="1:6" x14ac:dyDescent="0.25">
      <c r="A3769">
        <v>3544608</v>
      </c>
      <c r="B3769" t="s">
        <v>2402</v>
      </c>
      <c r="C3769" s="53" t="s">
        <v>3401</v>
      </c>
      <c r="D3769" t="s">
        <v>3888</v>
      </c>
      <c r="E3769" t="s">
        <v>231</v>
      </c>
      <c r="F3769">
        <v>5502</v>
      </c>
    </row>
    <row r="3770" spans="1:6" x14ac:dyDescent="0.25">
      <c r="A3770">
        <v>3544707</v>
      </c>
      <c r="B3770" t="s">
        <v>2402</v>
      </c>
      <c r="C3770" s="53" t="s">
        <v>3401</v>
      </c>
      <c r="D3770" t="s">
        <v>3889</v>
      </c>
      <c r="E3770" t="s">
        <v>251</v>
      </c>
      <c r="F3770">
        <v>2456</v>
      </c>
    </row>
    <row r="3771" spans="1:6" x14ac:dyDescent="0.25">
      <c r="A3771">
        <v>3544806</v>
      </c>
      <c r="B3771" t="s">
        <v>2402</v>
      </c>
      <c r="C3771" s="53" t="s">
        <v>3401</v>
      </c>
      <c r="D3771" t="s">
        <v>3890</v>
      </c>
      <c r="E3771" t="s">
        <v>231</v>
      </c>
      <c r="F3771">
        <v>6002</v>
      </c>
    </row>
    <row r="3772" spans="1:6" x14ac:dyDescent="0.25">
      <c r="A3772">
        <v>3544905</v>
      </c>
      <c r="B3772" t="s">
        <v>2402</v>
      </c>
      <c r="C3772" s="53" t="s">
        <v>3401</v>
      </c>
      <c r="D3772" t="s">
        <v>3891</v>
      </c>
      <c r="E3772" t="s">
        <v>235</v>
      </c>
      <c r="F3772">
        <v>11438</v>
      </c>
    </row>
    <row r="3773" spans="1:6" x14ac:dyDescent="0.25">
      <c r="A3773">
        <v>3545001</v>
      </c>
      <c r="B3773" t="s">
        <v>2402</v>
      </c>
      <c r="C3773" s="53" t="s">
        <v>3401</v>
      </c>
      <c r="D3773" t="s">
        <v>3892</v>
      </c>
      <c r="E3773" t="s">
        <v>235</v>
      </c>
      <c r="F3773">
        <v>16688</v>
      </c>
    </row>
    <row r="3774" spans="1:6" x14ac:dyDescent="0.25">
      <c r="A3774">
        <v>3545100</v>
      </c>
      <c r="B3774" t="s">
        <v>2402</v>
      </c>
      <c r="C3774" s="53" t="s">
        <v>3401</v>
      </c>
      <c r="D3774" t="s">
        <v>3893</v>
      </c>
      <c r="E3774" t="s">
        <v>231</v>
      </c>
      <c r="F3774">
        <v>5152</v>
      </c>
    </row>
    <row r="3775" spans="1:6" x14ac:dyDescent="0.25">
      <c r="A3775">
        <v>3545159</v>
      </c>
      <c r="B3775" t="s">
        <v>2402</v>
      </c>
      <c r="C3775" s="53" t="s">
        <v>3401</v>
      </c>
      <c r="D3775" t="s">
        <v>3894</v>
      </c>
      <c r="E3775" t="s">
        <v>231</v>
      </c>
      <c r="F3775">
        <v>7818</v>
      </c>
    </row>
    <row r="3776" spans="1:6" x14ac:dyDescent="0.25">
      <c r="A3776">
        <v>3545209</v>
      </c>
      <c r="B3776" t="s">
        <v>2402</v>
      </c>
      <c r="C3776" s="53" t="s">
        <v>3401</v>
      </c>
      <c r="D3776" t="s">
        <v>3895</v>
      </c>
      <c r="E3776" t="s">
        <v>229</v>
      </c>
      <c r="F3776">
        <v>114171</v>
      </c>
    </row>
    <row r="3777" spans="1:6" x14ac:dyDescent="0.25">
      <c r="A3777">
        <v>3545308</v>
      </c>
      <c r="B3777" t="s">
        <v>2402</v>
      </c>
      <c r="C3777" s="53" t="s">
        <v>3401</v>
      </c>
      <c r="D3777" t="s">
        <v>3896</v>
      </c>
      <c r="E3777" t="s">
        <v>227</v>
      </c>
      <c r="F3777">
        <v>43574</v>
      </c>
    </row>
    <row r="3778" spans="1:6" x14ac:dyDescent="0.25">
      <c r="A3778">
        <v>3545407</v>
      </c>
      <c r="B3778" t="s">
        <v>2402</v>
      </c>
      <c r="C3778" s="53" t="s">
        <v>3401</v>
      </c>
      <c r="D3778" t="s">
        <v>3897</v>
      </c>
      <c r="E3778" t="s">
        <v>231</v>
      </c>
      <c r="F3778">
        <v>9223</v>
      </c>
    </row>
    <row r="3779" spans="1:6" x14ac:dyDescent="0.25">
      <c r="A3779">
        <v>3545506</v>
      </c>
      <c r="B3779" t="s">
        <v>2402</v>
      </c>
      <c r="C3779" s="53" t="s">
        <v>3401</v>
      </c>
      <c r="D3779" t="s">
        <v>3898</v>
      </c>
      <c r="E3779" t="s">
        <v>251</v>
      </c>
      <c r="F3779">
        <v>4076</v>
      </c>
    </row>
    <row r="3780" spans="1:6" x14ac:dyDescent="0.25">
      <c r="A3780">
        <v>3545605</v>
      </c>
      <c r="B3780" t="s">
        <v>2402</v>
      </c>
      <c r="C3780" s="53" t="s">
        <v>3401</v>
      </c>
      <c r="D3780" t="s">
        <v>3899</v>
      </c>
      <c r="E3780" t="s">
        <v>235</v>
      </c>
      <c r="F3780">
        <v>15178</v>
      </c>
    </row>
    <row r="3781" spans="1:6" x14ac:dyDescent="0.25">
      <c r="A3781">
        <v>3545704</v>
      </c>
      <c r="B3781" t="s">
        <v>2402</v>
      </c>
      <c r="C3781" s="53" t="s">
        <v>3401</v>
      </c>
      <c r="D3781" t="s">
        <v>3900</v>
      </c>
      <c r="E3781" t="s">
        <v>231</v>
      </c>
      <c r="F3781">
        <v>5971</v>
      </c>
    </row>
    <row r="3782" spans="1:6" x14ac:dyDescent="0.25">
      <c r="A3782">
        <v>3545803</v>
      </c>
      <c r="B3782" t="s">
        <v>2402</v>
      </c>
      <c r="C3782" s="53" t="s">
        <v>3401</v>
      </c>
      <c r="D3782" t="s">
        <v>3901</v>
      </c>
      <c r="E3782" t="s">
        <v>229</v>
      </c>
      <c r="F3782">
        <v>190139</v>
      </c>
    </row>
    <row r="3783" spans="1:6" x14ac:dyDescent="0.25">
      <c r="A3783">
        <v>3546009</v>
      </c>
      <c r="B3783" t="s">
        <v>2402</v>
      </c>
      <c r="C3783" s="53" t="s">
        <v>3401</v>
      </c>
      <c r="D3783" t="s">
        <v>3902</v>
      </c>
      <c r="E3783" t="s">
        <v>235</v>
      </c>
      <c r="F3783">
        <v>14534</v>
      </c>
    </row>
    <row r="3784" spans="1:6" x14ac:dyDescent="0.25">
      <c r="A3784">
        <v>3546108</v>
      </c>
      <c r="B3784" t="s">
        <v>2402</v>
      </c>
      <c r="C3784" s="53" t="s">
        <v>3401</v>
      </c>
      <c r="D3784" t="s">
        <v>3903</v>
      </c>
      <c r="E3784" t="s">
        <v>251</v>
      </c>
      <c r="F3784">
        <v>2137</v>
      </c>
    </row>
    <row r="3785" spans="1:6" x14ac:dyDescent="0.25">
      <c r="A3785">
        <v>3546207</v>
      </c>
      <c r="B3785" t="s">
        <v>2402</v>
      </c>
      <c r="C3785" s="53" t="s">
        <v>3401</v>
      </c>
      <c r="D3785" t="s">
        <v>3904</v>
      </c>
      <c r="E3785" t="s">
        <v>251</v>
      </c>
      <c r="F3785">
        <v>4332</v>
      </c>
    </row>
    <row r="3786" spans="1:6" x14ac:dyDescent="0.25">
      <c r="A3786">
        <v>3546256</v>
      </c>
      <c r="B3786" t="s">
        <v>2402</v>
      </c>
      <c r="C3786" s="53" t="s">
        <v>3401</v>
      </c>
      <c r="D3786" t="s">
        <v>3905</v>
      </c>
      <c r="E3786" t="s">
        <v>251</v>
      </c>
      <c r="F3786">
        <v>2084</v>
      </c>
    </row>
    <row r="3787" spans="1:6" x14ac:dyDescent="0.25">
      <c r="A3787">
        <v>3546306</v>
      </c>
      <c r="B3787" t="s">
        <v>2402</v>
      </c>
      <c r="C3787" s="53" t="s">
        <v>3401</v>
      </c>
      <c r="D3787" t="s">
        <v>3906</v>
      </c>
      <c r="E3787" t="s">
        <v>227</v>
      </c>
      <c r="F3787">
        <v>32749</v>
      </c>
    </row>
    <row r="3788" spans="1:6" x14ac:dyDescent="0.25">
      <c r="A3788">
        <v>3546405</v>
      </c>
      <c r="B3788" t="s">
        <v>2402</v>
      </c>
      <c r="C3788" s="53" t="s">
        <v>3401</v>
      </c>
      <c r="D3788" t="s">
        <v>3907</v>
      </c>
      <c r="E3788" t="s">
        <v>227</v>
      </c>
      <c r="F3788">
        <v>46633</v>
      </c>
    </row>
    <row r="3789" spans="1:6" x14ac:dyDescent="0.25">
      <c r="A3789">
        <v>3546504</v>
      </c>
      <c r="B3789" t="s">
        <v>2402</v>
      </c>
      <c r="C3789" s="53" t="s">
        <v>3401</v>
      </c>
      <c r="D3789" t="s">
        <v>3908</v>
      </c>
      <c r="E3789" t="s">
        <v>231</v>
      </c>
      <c r="F3789">
        <v>5681</v>
      </c>
    </row>
    <row r="3790" spans="1:6" x14ac:dyDescent="0.25">
      <c r="A3790">
        <v>3546603</v>
      </c>
      <c r="B3790" t="s">
        <v>2402</v>
      </c>
      <c r="C3790" s="53" t="s">
        <v>3401</v>
      </c>
      <c r="D3790" t="s">
        <v>3909</v>
      </c>
      <c r="E3790" t="s">
        <v>227</v>
      </c>
      <c r="F3790">
        <v>31348</v>
      </c>
    </row>
    <row r="3791" spans="1:6" x14ac:dyDescent="0.25">
      <c r="A3791">
        <v>3546702</v>
      </c>
      <c r="B3791" t="s">
        <v>2402</v>
      </c>
      <c r="C3791" s="53" t="s">
        <v>3401</v>
      </c>
      <c r="D3791" t="s">
        <v>3910</v>
      </c>
      <c r="E3791" t="s">
        <v>227</v>
      </c>
      <c r="F3791">
        <v>24737</v>
      </c>
    </row>
    <row r="3792" spans="1:6" x14ac:dyDescent="0.25">
      <c r="A3792">
        <v>3546801</v>
      </c>
      <c r="B3792" t="s">
        <v>2402</v>
      </c>
      <c r="C3792" s="53" t="s">
        <v>3401</v>
      </c>
      <c r="D3792" t="s">
        <v>3911</v>
      </c>
      <c r="E3792" t="s">
        <v>233</v>
      </c>
      <c r="F3792">
        <v>54926</v>
      </c>
    </row>
    <row r="3793" spans="1:6" x14ac:dyDescent="0.25">
      <c r="A3793">
        <v>3546900</v>
      </c>
      <c r="B3793" t="s">
        <v>2402</v>
      </c>
      <c r="C3793" s="53" t="s">
        <v>3401</v>
      </c>
      <c r="D3793" t="s">
        <v>3912</v>
      </c>
      <c r="E3793" t="s">
        <v>231</v>
      </c>
      <c r="F3793">
        <v>8687</v>
      </c>
    </row>
    <row r="3794" spans="1:6" x14ac:dyDescent="0.25">
      <c r="A3794">
        <v>3547007</v>
      </c>
      <c r="B3794" t="s">
        <v>2402</v>
      </c>
      <c r="C3794" s="53" t="s">
        <v>3401</v>
      </c>
      <c r="D3794" t="s">
        <v>3913</v>
      </c>
      <c r="E3794" t="s">
        <v>231</v>
      </c>
      <c r="F3794">
        <v>5902</v>
      </c>
    </row>
    <row r="3795" spans="1:6" x14ac:dyDescent="0.25">
      <c r="A3795">
        <v>3547106</v>
      </c>
      <c r="B3795" t="s">
        <v>2402</v>
      </c>
      <c r="C3795" s="53" t="s">
        <v>3401</v>
      </c>
      <c r="D3795" t="s">
        <v>3914</v>
      </c>
      <c r="E3795" t="s">
        <v>251</v>
      </c>
      <c r="F3795">
        <v>2937</v>
      </c>
    </row>
    <row r="3796" spans="1:6" x14ac:dyDescent="0.25">
      <c r="A3796">
        <v>3547205</v>
      </c>
      <c r="B3796" t="s">
        <v>2402</v>
      </c>
      <c r="C3796" s="53" t="s">
        <v>3401</v>
      </c>
      <c r="D3796" t="s">
        <v>3915</v>
      </c>
      <c r="E3796" t="s">
        <v>251</v>
      </c>
      <c r="F3796">
        <v>1591</v>
      </c>
    </row>
    <row r="3797" spans="1:6" x14ac:dyDescent="0.25">
      <c r="A3797">
        <v>3547304</v>
      </c>
      <c r="B3797" t="s">
        <v>2402</v>
      </c>
      <c r="C3797" s="53" t="s">
        <v>3401</v>
      </c>
      <c r="D3797" t="s">
        <v>3916</v>
      </c>
      <c r="E3797" t="s">
        <v>229</v>
      </c>
      <c r="F3797">
        <v>126574</v>
      </c>
    </row>
    <row r="3798" spans="1:6" x14ac:dyDescent="0.25">
      <c r="A3798">
        <v>3547403</v>
      </c>
      <c r="B3798" t="s">
        <v>2402</v>
      </c>
      <c r="C3798" s="53" t="s">
        <v>3401</v>
      </c>
      <c r="D3798" t="s">
        <v>3917</v>
      </c>
      <c r="E3798" t="s">
        <v>251</v>
      </c>
      <c r="F3798">
        <v>2564</v>
      </c>
    </row>
    <row r="3799" spans="1:6" x14ac:dyDescent="0.25">
      <c r="A3799">
        <v>3547502</v>
      </c>
      <c r="B3799" t="s">
        <v>2402</v>
      </c>
      <c r="C3799" s="53" t="s">
        <v>3401</v>
      </c>
      <c r="D3799" t="s">
        <v>3918</v>
      </c>
      <c r="E3799" t="s">
        <v>227</v>
      </c>
      <c r="F3799">
        <v>27502</v>
      </c>
    </row>
    <row r="3800" spans="1:6" x14ac:dyDescent="0.25">
      <c r="A3800">
        <v>3547601</v>
      </c>
      <c r="B3800" t="s">
        <v>2402</v>
      </c>
      <c r="C3800" s="53" t="s">
        <v>3401</v>
      </c>
      <c r="D3800" t="s">
        <v>3919</v>
      </c>
      <c r="E3800" t="s">
        <v>227</v>
      </c>
      <c r="F3800">
        <v>25666</v>
      </c>
    </row>
    <row r="3801" spans="1:6" x14ac:dyDescent="0.25">
      <c r="A3801">
        <v>3547650</v>
      </c>
      <c r="B3801" t="s">
        <v>2402</v>
      </c>
      <c r="C3801" s="53" t="s">
        <v>3401</v>
      </c>
      <c r="D3801" t="s">
        <v>3920</v>
      </c>
      <c r="E3801" t="s">
        <v>251</v>
      </c>
      <c r="F3801">
        <v>1523</v>
      </c>
    </row>
    <row r="3802" spans="1:6" x14ac:dyDescent="0.25">
      <c r="A3802">
        <v>3547700</v>
      </c>
      <c r="B3802" t="s">
        <v>2402</v>
      </c>
      <c r="C3802" s="53" t="s">
        <v>3401</v>
      </c>
      <c r="D3802" t="s">
        <v>3921</v>
      </c>
      <c r="E3802" t="s">
        <v>227</v>
      </c>
      <c r="F3802">
        <v>21044</v>
      </c>
    </row>
    <row r="3803" spans="1:6" x14ac:dyDescent="0.25">
      <c r="A3803">
        <v>3547809</v>
      </c>
      <c r="B3803" t="s">
        <v>2402</v>
      </c>
      <c r="C3803" s="53" t="s">
        <v>3401</v>
      </c>
      <c r="D3803" t="s">
        <v>1630</v>
      </c>
      <c r="E3803" t="s">
        <v>248</v>
      </c>
      <c r="F3803">
        <v>710210</v>
      </c>
    </row>
    <row r="3804" spans="1:6" x14ac:dyDescent="0.25">
      <c r="A3804">
        <v>3547908</v>
      </c>
      <c r="B3804" t="s">
        <v>2402</v>
      </c>
      <c r="C3804" s="53" t="s">
        <v>3401</v>
      </c>
      <c r="D3804" t="s">
        <v>3922</v>
      </c>
      <c r="E3804" t="s">
        <v>231</v>
      </c>
      <c r="F3804">
        <v>6739</v>
      </c>
    </row>
    <row r="3805" spans="1:6" x14ac:dyDescent="0.25">
      <c r="A3805">
        <v>3548005</v>
      </c>
      <c r="B3805" t="s">
        <v>2402</v>
      </c>
      <c r="C3805" s="53" t="s">
        <v>3401</v>
      </c>
      <c r="D3805" t="s">
        <v>3923</v>
      </c>
      <c r="E3805" t="s">
        <v>227</v>
      </c>
      <c r="F3805">
        <v>22389</v>
      </c>
    </row>
    <row r="3806" spans="1:6" x14ac:dyDescent="0.25">
      <c r="A3806">
        <v>3548054</v>
      </c>
      <c r="B3806" t="s">
        <v>2402</v>
      </c>
      <c r="C3806" s="53" t="s">
        <v>3401</v>
      </c>
      <c r="D3806" t="s">
        <v>3924</v>
      </c>
      <c r="E3806" t="s">
        <v>231</v>
      </c>
      <c r="F3806">
        <v>8169</v>
      </c>
    </row>
    <row r="3807" spans="1:6" x14ac:dyDescent="0.25">
      <c r="A3807">
        <v>3548104</v>
      </c>
      <c r="B3807" t="s">
        <v>2402</v>
      </c>
      <c r="C3807" s="53" t="s">
        <v>3401</v>
      </c>
      <c r="D3807" t="s">
        <v>3925</v>
      </c>
      <c r="E3807" t="s">
        <v>231</v>
      </c>
      <c r="F3807">
        <v>6053</v>
      </c>
    </row>
    <row r="3808" spans="1:6" x14ac:dyDescent="0.25">
      <c r="A3808">
        <v>3548203</v>
      </c>
      <c r="B3808" t="s">
        <v>2402</v>
      </c>
      <c r="C3808" s="53" t="s">
        <v>3401</v>
      </c>
      <c r="D3808" t="s">
        <v>3926</v>
      </c>
      <c r="E3808" t="s">
        <v>231</v>
      </c>
      <c r="F3808">
        <v>6767</v>
      </c>
    </row>
    <row r="3809" spans="1:6" x14ac:dyDescent="0.25">
      <c r="A3809">
        <v>3548302</v>
      </c>
      <c r="B3809" t="s">
        <v>2402</v>
      </c>
      <c r="C3809" s="53" t="s">
        <v>3401</v>
      </c>
      <c r="D3809" t="s">
        <v>3927</v>
      </c>
      <c r="E3809" t="s">
        <v>251</v>
      </c>
      <c r="F3809">
        <v>3011</v>
      </c>
    </row>
    <row r="3810" spans="1:6" x14ac:dyDescent="0.25">
      <c r="A3810">
        <v>3548401</v>
      </c>
      <c r="B3810" t="s">
        <v>2402</v>
      </c>
      <c r="C3810" s="53" t="s">
        <v>3401</v>
      </c>
      <c r="D3810" t="s">
        <v>3928</v>
      </c>
      <c r="E3810" t="s">
        <v>251</v>
      </c>
      <c r="F3810">
        <v>4611</v>
      </c>
    </row>
    <row r="3811" spans="1:6" x14ac:dyDescent="0.25">
      <c r="A3811">
        <v>3548500</v>
      </c>
      <c r="B3811" t="s">
        <v>2402</v>
      </c>
      <c r="C3811" s="53" t="s">
        <v>3401</v>
      </c>
      <c r="D3811" t="s">
        <v>3929</v>
      </c>
      <c r="E3811" t="s">
        <v>229</v>
      </c>
      <c r="F3811">
        <v>433966</v>
      </c>
    </row>
    <row r="3812" spans="1:6" x14ac:dyDescent="0.25">
      <c r="A3812">
        <v>3548609</v>
      </c>
      <c r="B3812" t="s">
        <v>2402</v>
      </c>
      <c r="C3812" s="53" t="s">
        <v>3401</v>
      </c>
      <c r="D3812" t="s">
        <v>3930</v>
      </c>
      <c r="E3812" t="s">
        <v>235</v>
      </c>
      <c r="F3812">
        <v>10864</v>
      </c>
    </row>
    <row r="3813" spans="1:6" x14ac:dyDescent="0.25">
      <c r="A3813">
        <v>3548708</v>
      </c>
      <c r="B3813" t="s">
        <v>2402</v>
      </c>
      <c r="C3813" s="53" t="s">
        <v>3401</v>
      </c>
      <c r="D3813" t="s">
        <v>3931</v>
      </c>
      <c r="E3813" t="s">
        <v>248</v>
      </c>
      <c r="F3813">
        <v>816925</v>
      </c>
    </row>
    <row r="3814" spans="1:6" x14ac:dyDescent="0.25">
      <c r="A3814">
        <v>3548807</v>
      </c>
      <c r="B3814" t="s">
        <v>2402</v>
      </c>
      <c r="C3814" s="53" t="s">
        <v>3401</v>
      </c>
      <c r="D3814" t="s">
        <v>3932</v>
      </c>
      <c r="E3814" t="s">
        <v>229</v>
      </c>
      <c r="F3814">
        <v>158024</v>
      </c>
    </row>
    <row r="3815" spans="1:6" x14ac:dyDescent="0.25">
      <c r="A3815">
        <v>3548906</v>
      </c>
      <c r="B3815" t="s">
        <v>2402</v>
      </c>
      <c r="C3815" s="53" t="s">
        <v>3401</v>
      </c>
      <c r="D3815" t="s">
        <v>3933</v>
      </c>
      <c r="E3815" t="s">
        <v>229</v>
      </c>
      <c r="F3815">
        <v>241389</v>
      </c>
    </row>
    <row r="3816" spans="1:6" x14ac:dyDescent="0.25">
      <c r="A3816">
        <v>3549003</v>
      </c>
      <c r="B3816" t="s">
        <v>2402</v>
      </c>
      <c r="C3816" s="53" t="s">
        <v>3401</v>
      </c>
      <c r="D3816" t="s">
        <v>1634</v>
      </c>
      <c r="E3816" t="s">
        <v>251</v>
      </c>
      <c r="F3816">
        <v>2857</v>
      </c>
    </row>
    <row r="3817" spans="1:6" x14ac:dyDescent="0.25">
      <c r="A3817">
        <v>3549102</v>
      </c>
      <c r="B3817" t="s">
        <v>2402</v>
      </c>
      <c r="C3817" s="53" t="s">
        <v>3401</v>
      </c>
      <c r="D3817" t="s">
        <v>3934</v>
      </c>
      <c r="E3817" t="s">
        <v>233</v>
      </c>
      <c r="F3817">
        <v>89027</v>
      </c>
    </row>
    <row r="3818" spans="1:6" x14ac:dyDescent="0.25">
      <c r="A3818">
        <v>3549201</v>
      </c>
      <c r="B3818" t="s">
        <v>2402</v>
      </c>
      <c r="C3818" s="53" t="s">
        <v>3401</v>
      </c>
      <c r="D3818" t="s">
        <v>3935</v>
      </c>
      <c r="E3818" t="s">
        <v>251</v>
      </c>
      <c r="F3818">
        <v>2612</v>
      </c>
    </row>
    <row r="3819" spans="1:6" x14ac:dyDescent="0.25">
      <c r="A3819">
        <v>3549250</v>
      </c>
      <c r="B3819" t="s">
        <v>2402</v>
      </c>
      <c r="C3819" s="53" t="s">
        <v>3401</v>
      </c>
      <c r="D3819" t="s">
        <v>3936</v>
      </c>
      <c r="E3819" t="s">
        <v>251</v>
      </c>
      <c r="F3819">
        <v>1885</v>
      </c>
    </row>
    <row r="3820" spans="1:6" x14ac:dyDescent="0.25">
      <c r="A3820">
        <v>3549300</v>
      </c>
      <c r="B3820" t="s">
        <v>2402</v>
      </c>
      <c r="C3820" s="53" t="s">
        <v>3401</v>
      </c>
      <c r="D3820" t="s">
        <v>3937</v>
      </c>
      <c r="E3820" t="s">
        <v>251</v>
      </c>
      <c r="F3820">
        <v>2141</v>
      </c>
    </row>
    <row r="3821" spans="1:6" x14ac:dyDescent="0.25">
      <c r="A3821">
        <v>3549409</v>
      </c>
      <c r="B3821" t="s">
        <v>2402</v>
      </c>
      <c r="C3821" s="53" t="s">
        <v>3401</v>
      </c>
      <c r="D3821" t="s">
        <v>3938</v>
      </c>
      <c r="E3821" t="s">
        <v>233</v>
      </c>
      <c r="F3821">
        <v>50110</v>
      </c>
    </row>
    <row r="3822" spans="1:6" x14ac:dyDescent="0.25">
      <c r="A3822">
        <v>3549508</v>
      </c>
      <c r="B3822" t="s">
        <v>2402</v>
      </c>
      <c r="C3822" s="53" t="s">
        <v>3401</v>
      </c>
      <c r="D3822" t="s">
        <v>3939</v>
      </c>
      <c r="E3822" t="s">
        <v>231</v>
      </c>
      <c r="F3822">
        <v>8823</v>
      </c>
    </row>
    <row r="3823" spans="1:6" x14ac:dyDescent="0.25">
      <c r="A3823">
        <v>3549607</v>
      </c>
      <c r="B3823" t="s">
        <v>2402</v>
      </c>
      <c r="C3823" s="53" t="s">
        <v>3401</v>
      </c>
      <c r="D3823" t="s">
        <v>3940</v>
      </c>
      <c r="E3823" t="s">
        <v>251</v>
      </c>
      <c r="F3823">
        <v>4185</v>
      </c>
    </row>
    <row r="3824" spans="1:6" x14ac:dyDescent="0.25">
      <c r="A3824">
        <v>3549706</v>
      </c>
      <c r="B3824" t="s">
        <v>2402</v>
      </c>
      <c r="C3824" s="53" t="s">
        <v>3401</v>
      </c>
      <c r="D3824" t="s">
        <v>3941</v>
      </c>
      <c r="E3824" t="s">
        <v>233</v>
      </c>
      <c r="F3824">
        <v>54388</v>
      </c>
    </row>
    <row r="3825" spans="1:6" x14ac:dyDescent="0.25">
      <c r="A3825">
        <v>3549805</v>
      </c>
      <c r="B3825" t="s">
        <v>2402</v>
      </c>
      <c r="C3825" s="53" t="s">
        <v>3401</v>
      </c>
      <c r="D3825" t="s">
        <v>3942</v>
      </c>
      <c r="E3825" t="s">
        <v>229</v>
      </c>
      <c r="F3825">
        <v>442548</v>
      </c>
    </row>
    <row r="3826" spans="1:6" x14ac:dyDescent="0.25">
      <c r="A3826">
        <v>3549904</v>
      </c>
      <c r="B3826" t="s">
        <v>2402</v>
      </c>
      <c r="C3826" s="53" t="s">
        <v>3401</v>
      </c>
      <c r="D3826" t="s">
        <v>3943</v>
      </c>
      <c r="E3826" t="s">
        <v>248</v>
      </c>
      <c r="F3826">
        <v>688597</v>
      </c>
    </row>
    <row r="3827" spans="1:6" x14ac:dyDescent="0.25">
      <c r="A3827">
        <v>3549953</v>
      </c>
      <c r="B3827" t="s">
        <v>2402</v>
      </c>
      <c r="C3827" s="53" t="s">
        <v>3401</v>
      </c>
      <c r="D3827" t="s">
        <v>3944</v>
      </c>
      <c r="E3827" t="s">
        <v>235</v>
      </c>
      <c r="F3827">
        <v>15177</v>
      </c>
    </row>
    <row r="3828" spans="1:6" x14ac:dyDescent="0.25">
      <c r="A3828">
        <v>3550001</v>
      </c>
      <c r="B3828" t="s">
        <v>2402</v>
      </c>
      <c r="C3828" s="53" t="s">
        <v>3401</v>
      </c>
      <c r="D3828" t="s">
        <v>3945</v>
      </c>
      <c r="E3828" t="s">
        <v>235</v>
      </c>
      <c r="F3828">
        <v>10731</v>
      </c>
    </row>
    <row r="3829" spans="1:6" x14ac:dyDescent="0.25">
      <c r="A3829">
        <v>3550100</v>
      </c>
      <c r="B3829" t="s">
        <v>2402</v>
      </c>
      <c r="C3829" s="53" t="s">
        <v>3401</v>
      </c>
      <c r="D3829" t="s">
        <v>3946</v>
      </c>
      <c r="E3829" t="s">
        <v>227</v>
      </c>
      <c r="F3829">
        <v>40367</v>
      </c>
    </row>
    <row r="3830" spans="1:6" x14ac:dyDescent="0.25">
      <c r="A3830">
        <v>3550209</v>
      </c>
      <c r="B3830" t="s">
        <v>2402</v>
      </c>
      <c r="C3830" s="53" t="s">
        <v>3401</v>
      </c>
      <c r="D3830" t="s">
        <v>3947</v>
      </c>
      <c r="E3830" t="s">
        <v>227</v>
      </c>
      <c r="F3830">
        <v>32769</v>
      </c>
    </row>
    <row r="3831" spans="1:6" x14ac:dyDescent="0.25">
      <c r="A3831">
        <v>3550308</v>
      </c>
      <c r="B3831" t="s">
        <v>2402</v>
      </c>
      <c r="C3831" s="53" t="s">
        <v>3401</v>
      </c>
      <c r="D3831" t="s">
        <v>3948</v>
      </c>
      <c r="E3831" t="s">
        <v>248</v>
      </c>
      <c r="F3831">
        <v>11967825</v>
      </c>
    </row>
    <row r="3832" spans="1:6" x14ac:dyDescent="0.25">
      <c r="A3832">
        <v>3550407</v>
      </c>
      <c r="B3832" t="s">
        <v>2402</v>
      </c>
      <c r="C3832" s="53" t="s">
        <v>3401</v>
      </c>
      <c r="D3832" t="s">
        <v>1443</v>
      </c>
      <c r="E3832" t="s">
        <v>227</v>
      </c>
      <c r="F3832">
        <v>34284</v>
      </c>
    </row>
    <row r="3833" spans="1:6" x14ac:dyDescent="0.25">
      <c r="A3833">
        <v>3550506</v>
      </c>
      <c r="B3833" t="s">
        <v>2402</v>
      </c>
      <c r="C3833" s="53" t="s">
        <v>3401</v>
      </c>
      <c r="D3833" t="s">
        <v>3949</v>
      </c>
      <c r="E3833" t="s">
        <v>231</v>
      </c>
      <c r="F3833">
        <v>7567</v>
      </c>
    </row>
    <row r="3834" spans="1:6" x14ac:dyDescent="0.25">
      <c r="A3834">
        <v>3550605</v>
      </c>
      <c r="B3834" t="s">
        <v>2402</v>
      </c>
      <c r="C3834" s="53" t="s">
        <v>3401</v>
      </c>
      <c r="D3834" t="s">
        <v>3950</v>
      </c>
      <c r="E3834" t="s">
        <v>233</v>
      </c>
      <c r="F3834">
        <v>86515</v>
      </c>
    </row>
    <row r="3835" spans="1:6" x14ac:dyDescent="0.25">
      <c r="A3835">
        <v>3550704</v>
      </c>
      <c r="B3835" t="s">
        <v>2402</v>
      </c>
      <c r="C3835" s="53" t="s">
        <v>3401</v>
      </c>
      <c r="D3835" t="s">
        <v>1929</v>
      </c>
      <c r="E3835" t="s">
        <v>233</v>
      </c>
      <c r="F3835">
        <v>83020</v>
      </c>
    </row>
    <row r="3836" spans="1:6" x14ac:dyDescent="0.25">
      <c r="A3836">
        <v>3550803</v>
      </c>
      <c r="B3836" t="s">
        <v>2402</v>
      </c>
      <c r="C3836" s="53" t="s">
        <v>3401</v>
      </c>
      <c r="D3836" t="s">
        <v>3951</v>
      </c>
      <c r="E3836" t="s">
        <v>235</v>
      </c>
      <c r="F3836">
        <v>12355</v>
      </c>
    </row>
    <row r="3837" spans="1:6" x14ac:dyDescent="0.25">
      <c r="A3837">
        <v>3550902</v>
      </c>
      <c r="B3837" t="s">
        <v>2402</v>
      </c>
      <c r="C3837" s="53" t="s">
        <v>3401</v>
      </c>
      <c r="D3837" t="s">
        <v>3952</v>
      </c>
      <c r="E3837" t="s">
        <v>235</v>
      </c>
      <c r="F3837">
        <v>15104</v>
      </c>
    </row>
    <row r="3838" spans="1:6" x14ac:dyDescent="0.25">
      <c r="A3838">
        <v>3551009</v>
      </c>
      <c r="B3838" t="s">
        <v>2402</v>
      </c>
      <c r="C3838" s="53" t="s">
        <v>3401</v>
      </c>
      <c r="D3838" t="s">
        <v>1446</v>
      </c>
      <c r="E3838" t="s">
        <v>229</v>
      </c>
      <c r="F3838">
        <v>355542</v>
      </c>
    </row>
    <row r="3839" spans="1:6" x14ac:dyDescent="0.25">
      <c r="A3839">
        <v>3551108</v>
      </c>
      <c r="B3839" t="s">
        <v>2402</v>
      </c>
      <c r="C3839" s="53" t="s">
        <v>3401</v>
      </c>
      <c r="D3839" t="s">
        <v>3953</v>
      </c>
      <c r="E3839" t="s">
        <v>231</v>
      </c>
      <c r="F3839">
        <v>9836</v>
      </c>
    </row>
    <row r="3840" spans="1:6" x14ac:dyDescent="0.25">
      <c r="A3840">
        <v>3551207</v>
      </c>
      <c r="B3840" t="s">
        <v>2402</v>
      </c>
      <c r="C3840" s="53" t="s">
        <v>3401</v>
      </c>
      <c r="D3840" t="s">
        <v>3954</v>
      </c>
      <c r="E3840" t="s">
        <v>251</v>
      </c>
      <c r="F3840">
        <v>3694</v>
      </c>
    </row>
    <row r="3841" spans="1:6" x14ac:dyDescent="0.25">
      <c r="A3841">
        <v>3551306</v>
      </c>
      <c r="B3841" t="s">
        <v>2402</v>
      </c>
      <c r="C3841" s="53" t="s">
        <v>3401</v>
      </c>
      <c r="D3841" t="s">
        <v>3955</v>
      </c>
      <c r="E3841" t="s">
        <v>251</v>
      </c>
      <c r="F3841">
        <v>3334</v>
      </c>
    </row>
    <row r="3842" spans="1:6" x14ac:dyDescent="0.25">
      <c r="A3842">
        <v>3551405</v>
      </c>
      <c r="B3842" t="s">
        <v>2402</v>
      </c>
      <c r="C3842" s="53" t="s">
        <v>3401</v>
      </c>
      <c r="D3842" t="s">
        <v>3956</v>
      </c>
      <c r="E3842" t="s">
        <v>235</v>
      </c>
      <c r="F3842">
        <v>13216</v>
      </c>
    </row>
    <row r="3843" spans="1:6" x14ac:dyDescent="0.25">
      <c r="A3843">
        <v>3551504</v>
      </c>
      <c r="B3843" t="s">
        <v>2402</v>
      </c>
      <c r="C3843" s="53" t="s">
        <v>3401</v>
      </c>
      <c r="D3843" t="s">
        <v>3957</v>
      </c>
      <c r="E3843" t="s">
        <v>227</v>
      </c>
      <c r="F3843">
        <v>42784</v>
      </c>
    </row>
    <row r="3844" spans="1:6" x14ac:dyDescent="0.25">
      <c r="A3844">
        <v>3551603</v>
      </c>
      <c r="B3844" t="s">
        <v>2402</v>
      </c>
      <c r="C3844" s="53" t="s">
        <v>3401</v>
      </c>
      <c r="D3844" t="s">
        <v>3958</v>
      </c>
      <c r="E3844" t="s">
        <v>227</v>
      </c>
      <c r="F3844">
        <v>28321</v>
      </c>
    </row>
    <row r="3845" spans="1:6" x14ac:dyDescent="0.25">
      <c r="A3845">
        <v>3551702</v>
      </c>
      <c r="B3845" t="s">
        <v>2402</v>
      </c>
      <c r="C3845" s="53" t="s">
        <v>3401</v>
      </c>
      <c r="D3845" t="s">
        <v>1658</v>
      </c>
      <c r="E3845" t="s">
        <v>229</v>
      </c>
      <c r="F3845">
        <v>120152</v>
      </c>
    </row>
    <row r="3846" spans="1:6" x14ac:dyDescent="0.25">
      <c r="A3846">
        <v>3551801</v>
      </c>
      <c r="B3846" t="s">
        <v>2402</v>
      </c>
      <c r="C3846" s="53" t="s">
        <v>3401</v>
      </c>
      <c r="D3846" t="s">
        <v>3959</v>
      </c>
      <c r="E3846" t="s">
        <v>235</v>
      </c>
      <c r="F3846">
        <v>13144</v>
      </c>
    </row>
    <row r="3847" spans="1:6" x14ac:dyDescent="0.25">
      <c r="A3847">
        <v>3551900</v>
      </c>
      <c r="B3847" t="s">
        <v>2402</v>
      </c>
      <c r="C3847" s="53" t="s">
        <v>3401</v>
      </c>
      <c r="D3847" t="s">
        <v>3960</v>
      </c>
      <c r="E3847" t="s">
        <v>235</v>
      </c>
      <c r="F3847">
        <v>16806</v>
      </c>
    </row>
    <row r="3848" spans="1:6" x14ac:dyDescent="0.25">
      <c r="A3848">
        <v>3552007</v>
      </c>
      <c r="B3848" t="s">
        <v>2402</v>
      </c>
      <c r="C3848" s="53" t="s">
        <v>3401</v>
      </c>
      <c r="D3848" t="s">
        <v>3961</v>
      </c>
      <c r="E3848" t="s">
        <v>231</v>
      </c>
      <c r="F3848">
        <v>6158</v>
      </c>
    </row>
    <row r="3849" spans="1:6" x14ac:dyDescent="0.25">
      <c r="A3849">
        <v>3552106</v>
      </c>
      <c r="B3849" t="s">
        <v>2402</v>
      </c>
      <c r="C3849" s="53" t="s">
        <v>3401</v>
      </c>
      <c r="D3849" t="s">
        <v>3962</v>
      </c>
      <c r="E3849" t="s">
        <v>227</v>
      </c>
      <c r="F3849">
        <v>39565</v>
      </c>
    </row>
    <row r="3850" spans="1:6" x14ac:dyDescent="0.25">
      <c r="A3850">
        <v>3552205</v>
      </c>
      <c r="B3850" t="s">
        <v>2402</v>
      </c>
      <c r="C3850" s="53" t="s">
        <v>3401</v>
      </c>
      <c r="D3850" t="s">
        <v>3963</v>
      </c>
      <c r="E3850" t="s">
        <v>248</v>
      </c>
      <c r="F3850">
        <v>644919</v>
      </c>
    </row>
    <row r="3851" spans="1:6" x14ac:dyDescent="0.25">
      <c r="A3851">
        <v>3552304</v>
      </c>
      <c r="B3851" t="s">
        <v>2402</v>
      </c>
      <c r="C3851" s="53" t="s">
        <v>3401</v>
      </c>
      <c r="D3851" t="s">
        <v>3964</v>
      </c>
      <c r="E3851" t="s">
        <v>231</v>
      </c>
      <c r="F3851">
        <v>7712</v>
      </c>
    </row>
    <row r="3852" spans="1:6" x14ac:dyDescent="0.25">
      <c r="A3852">
        <v>3552403</v>
      </c>
      <c r="B3852" t="s">
        <v>2402</v>
      </c>
      <c r="C3852" s="53" t="s">
        <v>3401</v>
      </c>
      <c r="D3852" t="s">
        <v>3965</v>
      </c>
      <c r="E3852" t="s">
        <v>229</v>
      </c>
      <c r="F3852">
        <v>265955</v>
      </c>
    </row>
    <row r="3853" spans="1:6" x14ac:dyDescent="0.25">
      <c r="A3853">
        <v>3552502</v>
      </c>
      <c r="B3853" t="s">
        <v>2402</v>
      </c>
      <c r="C3853" s="53" t="s">
        <v>3401</v>
      </c>
      <c r="D3853" t="s">
        <v>3966</v>
      </c>
      <c r="E3853" t="s">
        <v>229</v>
      </c>
      <c r="F3853">
        <v>285280</v>
      </c>
    </row>
    <row r="3854" spans="1:6" x14ac:dyDescent="0.25">
      <c r="A3854">
        <v>3552551</v>
      </c>
      <c r="B3854" t="s">
        <v>2402</v>
      </c>
      <c r="C3854" s="53" t="s">
        <v>3401</v>
      </c>
      <c r="D3854" t="s">
        <v>3967</v>
      </c>
      <c r="E3854" t="s">
        <v>251</v>
      </c>
      <c r="F3854">
        <v>3742</v>
      </c>
    </row>
    <row r="3855" spans="1:6" x14ac:dyDescent="0.25">
      <c r="A3855">
        <v>3552601</v>
      </c>
      <c r="B3855" t="s">
        <v>2402</v>
      </c>
      <c r="C3855" s="53" t="s">
        <v>3401</v>
      </c>
      <c r="D3855" t="s">
        <v>3968</v>
      </c>
      <c r="E3855" t="s">
        <v>235</v>
      </c>
      <c r="F3855">
        <v>12103</v>
      </c>
    </row>
    <row r="3856" spans="1:6" x14ac:dyDescent="0.25">
      <c r="A3856">
        <v>3552700</v>
      </c>
      <c r="B3856" t="s">
        <v>2402</v>
      </c>
      <c r="C3856" s="53" t="s">
        <v>3401</v>
      </c>
      <c r="D3856" t="s">
        <v>364</v>
      </c>
      <c r="E3856" t="s">
        <v>235</v>
      </c>
      <c r="F3856">
        <v>15881</v>
      </c>
    </row>
    <row r="3857" spans="1:6" x14ac:dyDescent="0.25">
      <c r="A3857">
        <v>3552809</v>
      </c>
      <c r="B3857" t="s">
        <v>2402</v>
      </c>
      <c r="C3857" s="53" t="s">
        <v>3401</v>
      </c>
      <c r="D3857" t="s">
        <v>3969</v>
      </c>
      <c r="E3857" t="s">
        <v>229</v>
      </c>
      <c r="F3857">
        <v>272177</v>
      </c>
    </row>
    <row r="3858" spans="1:6" x14ac:dyDescent="0.25">
      <c r="A3858">
        <v>3552908</v>
      </c>
      <c r="B3858" t="s">
        <v>2402</v>
      </c>
      <c r="C3858" s="53" t="s">
        <v>3401</v>
      </c>
      <c r="D3858" t="s">
        <v>3970</v>
      </c>
      <c r="E3858" t="s">
        <v>231</v>
      </c>
      <c r="F3858">
        <v>6110</v>
      </c>
    </row>
    <row r="3859" spans="1:6" x14ac:dyDescent="0.25">
      <c r="A3859">
        <v>3553005</v>
      </c>
      <c r="B3859" t="s">
        <v>2402</v>
      </c>
      <c r="C3859" s="53" t="s">
        <v>3401</v>
      </c>
      <c r="D3859" t="s">
        <v>3971</v>
      </c>
      <c r="E3859" t="s">
        <v>235</v>
      </c>
      <c r="F3859">
        <v>12586</v>
      </c>
    </row>
    <row r="3860" spans="1:6" x14ac:dyDescent="0.25">
      <c r="A3860">
        <v>3553104</v>
      </c>
      <c r="B3860" t="s">
        <v>2402</v>
      </c>
      <c r="C3860" s="53" t="s">
        <v>3401</v>
      </c>
      <c r="D3860" t="s">
        <v>3972</v>
      </c>
      <c r="E3860" t="s">
        <v>231</v>
      </c>
      <c r="F3860">
        <v>6205</v>
      </c>
    </row>
    <row r="3861" spans="1:6" x14ac:dyDescent="0.25">
      <c r="A3861">
        <v>3553203</v>
      </c>
      <c r="B3861" t="s">
        <v>2402</v>
      </c>
      <c r="C3861" s="53" t="s">
        <v>3401</v>
      </c>
      <c r="D3861" t="s">
        <v>3973</v>
      </c>
      <c r="E3861" t="s">
        <v>231</v>
      </c>
      <c r="F3861">
        <v>5605</v>
      </c>
    </row>
    <row r="3862" spans="1:6" x14ac:dyDescent="0.25">
      <c r="A3862">
        <v>3553302</v>
      </c>
      <c r="B3862" t="s">
        <v>2402</v>
      </c>
      <c r="C3862" s="53" t="s">
        <v>3401</v>
      </c>
      <c r="D3862" t="s">
        <v>3974</v>
      </c>
      <c r="E3862" t="s">
        <v>227</v>
      </c>
      <c r="F3862">
        <v>23214</v>
      </c>
    </row>
    <row r="3863" spans="1:6" x14ac:dyDescent="0.25">
      <c r="A3863">
        <v>3553401</v>
      </c>
      <c r="B3863" t="s">
        <v>2402</v>
      </c>
      <c r="C3863" s="53" t="s">
        <v>3401</v>
      </c>
      <c r="D3863" t="s">
        <v>3975</v>
      </c>
      <c r="E3863" t="s">
        <v>227</v>
      </c>
      <c r="F3863">
        <v>25467</v>
      </c>
    </row>
    <row r="3864" spans="1:6" x14ac:dyDescent="0.25">
      <c r="A3864">
        <v>3553500</v>
      </c>
      <c r="B3864" t="s">
        <v>2402</v>
      </c>
      <c r="C3864" s="53" t="s">
        <v>3401</v>
      </c>
      <c r="D3864" t="s">
        <v>3186</v>
      </c>
      <c r="E3864" t="s">
        <v>231</v>
      </c>
      <c r="F3864">
        <v>8047</v>
      </c>
    </row>
    <row r="3865" spans="1:6" x14ac:dyDescent="0.25">
      <c r="A3865">
        <v>3553609</v>
      </c>
      <c r="B3865" t="s">
        <v>2402</v>
      </c>
      <c r="C3865" s="53" t="s">
        <v>3401</v>
      </c>
      <c r="D3865" t="s">
        <v>3976</v>
      </c>
      <c r="E3865" t="s">
        <v>235</v>
      </c>
      <c r="F3865">
        <v>13076</v>
      </c>
    </row>
    <row r="3866" spans="1:6" x14ac:dyDescent="0.25">
      <c r="A3866">
        <v>3553658</v>
      </c>
      <c r="B3866" t="s">
        <v>2402</v>
      </c>
      <c r="C3866" s="53" t="s">
        <v>3401</v>
      </c>
      <c r="D3866" t="s">
        <v>3977</v>
      </c>
      <c r="E3866" t="s">
        <v>251</v>
      </c>
      <c r="F3866">
        <v>2819</v>
      </c>
    </row>
    <row r="3867" spans="1:6" x14ac:dyDescent="0.25">
      <c r="A3867">
        <v>3553708</v>
      </c>
      <c r="B3867" t="s">
        <v>2402</v>
      </c>
      <c r="C3867" s="53" t="s">
        <v>3401</v>
      </c>
      <c r="D3867" t="s">
        <v>3978</v>
      </c>
      <c r="E3867" t="s">
        <v>233</v>
      </c>
      <c r="F3867">
        <v>56587</v>
      </c>
    </row>
    <row r="3868" spans="1:6" x14ac:dyDescent="0.25">
      <c r="A3868">
        <v>3553807</v>
      </c>
      <c r="B3868" t="s">
        <v>2402</v>
      </c>
      <c r="C3868" s="53" t="s">
        <v>3401</v>
      </c>
      <c r="D3868" t="s">
        <v>3979</v>
      </c>
      <c r="E3868" t="s">
        <v>227</v>
      </c>
      <c r="F3868">
        <v>23163</v>
      </c>
    </row>
    <row r="3869" spans="1:6" x14ac:dyDescent="0.25">
      <c r="A3869">
        <v>3553856</v>
      </c>
      <c r="B3869" t="s">
        <v>2402</v>
      </c>
      <c r="C3869" s="53" t="s">
        <v>3401</v>
      </c>
      <c r="D3869" t="s">
        <v>3980</v>
      </c>
      <c r="E3869" t="s">
        <v>231</v>
      </c>
      <c r="F3869">
        <v>5605</v>
      </c>
    </row>
    <row r="3870" spans="1:6" x14ac:dyDescent="0.25">
      <c r="A3870">
        <v>3553906</v>
      </c>
      <c r="B3870" t="s">
        <v>2402</v>
      </c>
      <c r="C3870" s="53" t="s">
        <v>3401</v>
      </c>
      <c r="D3870" t="s">
        <v>3981</v>
      </c>
      <c r="E3870" t="s">
        <v>231</v>
      </c>
      <c r="F3870">
        <v>7168</v>
      </c>
    </row>
    <row r="3871" spans="1:6" x14ac:dyDescent="0.25">
      <c r="A3871">
        <v>3553955</v>
      </c>
      <c r="B3871" t="s">
        <v>2402</v>
      </c>
      <c r="C3871" s="53" t="s">
        <v>3401</v>
      </c>
      <c r="D3871" t="s">
        <v>3982</v>
      </c>
      <c r="E3871" t="s">
        <v>235</v>
      </c>
      <c r="F3871">
        <v>14205</v>
      </c>
    </row>
    <row r="3872" spans="1:6" x14ac:dyDescent="0.25">
      <c r="A3872">
        <v>3554003</v>
      </c>
      <c r="B3872" t="s">
        <v>2402</v>
      </c>
      <c r="C3872" s="53" t="s">
        <v>3401</v>
      </c>
      <c r="D3872" t="s">
        <v>3983</v>
      </c>
      <c r="E3872" t="s">
        <v>229</v>
      </c>
      <c r="F3872">
        <v>116682</v>
      </c>
    </row>
    <row r="3873" spans="1:6" x14ac:dyDescent="0.25">
      <c r="A3873">
        <v>3554102</v>
      </c>
      <c r="B3873" t="s">
        <v>2402</v>
      </c>
      <c r="C3873" s="53" t="s">
        <v>3401</v>
      </c>
      <c r="D3873" t="s">
        <v>3984</v>
      </c>
      <c r="E3873" t="s">
        <v>229</v>
      </c>
      <c r="F3873">
        <v>302331</v>
      </c>
    </row>
    <row r="3874" spans="1:6" x14ac:dyDescent="0.25">
      <c r="A3874">
        <v>3554201</v>
      </c>
      <c r="B3874" t="s">
        <v>2402</v>
      </c>
      <c r="C3874" s="53" t="s">
        <v>3401</v>
      </c>
      <c r="D3874" t="s">
        <v>3985</v>
      </c>
      <c r="E3874" t="s">
        <v>251</v>
      </c>
      <c r="F3874">
        <v>4750</v>
      </c>
    </row>
    <row r="3875" spans="1:6" x14ac:dyDescent="0.25">
      <c r="A3875">
        <v>3554300</v>
      </c>
      <c r="B3875" t="s">
        <v>2402</v>
      </c>
      <c r="C3875" s="53" t="s">
        <v>3401</v>
      </c>
      <c r="D3875" t="s">
        <v>2375</v>
      </c>
      <c r="E3875" t="s">
        <v>227</v>
      </c>
      <c r="F3875">
        <v>22675</v>
      </c>
    </row>
    <row r="3876" spans="1:6" x14ac:dyDescent="0.25">
      <c r="A3876">
        <v>3554409</v>
      </c>
      <c r="B3876" t="s">
        <v>2402</v>
      </c>
      <c r="C3876" s="53" t="s">
        <v>3401</v>
      </c>
      <c r="D3876" t="s">
        <v>3986</v>
      </c>
      <c r="E3876" t="s">
        <v>231</v>
      </c>
      <c r="F3876">
        <v>9101</v>
      </c>
    </row>
    <row r="3877" spans="1:6" x14ac:dyDescent="0.25">
      <c r="A3877">
        <v>3554508</v>
      </c>
      <c r="B3877" t="s">
        <v>2402</v>
      </c>
      <c r="C3877" s="53" t="s">
        <v>3401</v>
      </c>
      <c r="D3877" t="s">
        <v>3987</v>
      </c>
      <c r="E3877" t="s">
        <v>227</v>
      </c>
      <c r="F3877">
        <v>40194</v>
      </c>
    </row>
    <row r="3878" spans="1:6" x14ac:dyDescent="0.25">
      <c r="A3878">
        <v>3554607</v>
      </c>
      <c r="B3878" t="s">
        <v>2402</v>
      </c>
      <c r="C3878" s="53" t="s">
        <v>3401</v>
      </c>
      <c r="D3878" t="s">
        <v>3988</v>
      </c>
      <c r="E3878" t="s">
        <v>251</v>
      </c>
      <c r="F3878">
        <v>2699</v>
      </c>
    </row>
    <row r="3879" spans="1:6" x14ac:dyDescent="0.25">
      <c r="A3879">
        <v>3554656</v>
      </c>
      <c r="B3879" t="s">
        <v>2402</v>
      </c>
      <c r="C3879" s="53" t="s">
        <v>3401</v>
      </c>
      <c r="D3879" t="s">
        <v>3989</v>
      </c>
      <c r="E3879" t="s">
        <v>251</v>
      </c>
      <c r="F3879">
        <v>2375</v>
      </c>
    </row>
    <row r="3880" spans="1:6" x14ac:dyDescent="0.25">
      <c r="A3880">
        <v>3554706</v>
      </c>
      <c r="B3880" t="s">
        <v>2402</v>
      </c>
      <c r="C3880" s="53" t="s">
        <v>3401</v>
      </c>
      <c r="D3880" t="s">
        <v>3990</v>
      </c>
      <c r="E3880" t="s">
        <v>231</v>
      </c>
      <c r="F3880">
        <v>9846</v>
      </c>
    </row>
    <row r="3881" spans="1:6" x14ac:dyDescent="0.25">
      <c r="A3881">
        <v>3554755</v>
      </c>
      <c r="B3881" t="s">
        <v>2402</v>
      </c>
      <c r="C3881" s="53" t="s">
        <v>3401</v>
      </c>
      <c r="D3881" t="s">
        <v>3991</v>
      </c>
      <c r="E3881" t="s">
        <v>251</v>
      </c>
      <c r="F3881">
        <v>1664</v>
      </c>
    </row>
    <row r="3882" spans="1:6" x14ac:dyDescent="0.25">
      <c r="A3882">
        <v>3554805</v>
      </c>
      <c r="B3882" t="s">
        <v>2402</v>
      </c>
      <c r="C3882" s="53" t="s">
        <v>3401</v>
      </c>
      <c r="D3882" t="s">
        <v>3992</v>
      </c>
      <c r="E3882" t="s">
        <v>227</v>
      </c>
      <c r="F3882">
        <v>44912</v>
      </c>
    </row>
    <row r="3883" spans="1:6" x14ac:dyDescent="0.25">
      <c r="A3883">
        <v>3554904</v>
      </c>
      <c r="B3883" t="s">
        <v>2402</v>
      </c>
      <c r="C3883" s="53" t="s">
        <v>3401</v>
      </c>
      <c r="D3883" t="s">
        <v>3993</v>
      </c>
      <c r="E3883" t="s">
        <v>231</v>
      </c>
      <c r="F3883">
        <v>5719</v>
      </c>
    </row>
    <row r="3884" spans="1:6" x14ac:dyDescent="0.25">
      <c r="A3884">
        <v>3554953</v>
      </c>
      <c r="B3884" t="s">
        <v>2402</v>
      </c>
      <c r="C3884" s="53" t="s">
        <v>3401</v>
      </c>
      <c r="D3884" t="s">
        <v>3994</v>
      </c>
      <c r="E3884" t="s">
        <v>231</v>
      </c>
      <c r="F3884">
        <v>6533</v>
      </c>
    </row>
    <row r="3885" spans="1:6" x14ac:dyDescent="0.25">
      <c r="A3885">
        <v>3555000</v>
      </c>
      <c r="B3885" t="s">
        <v>2402</v>
      </c>
      <c r="C3885" s="53" t="s">
        <v>3401</v>
      </c>
      <c r="D3885" t="s">
        <v>3995</v>
      </c>
      <c r="E3885" t="s">
        <v>233</v>
      </c>
      <c r="F3885">
        <v>65651</v>
      </c>
    </row>
    <row r="3886" spans="1:6" x14ac:dyDescent="0.25">
      <c r="A3886">
        <v>3555109</v>
      </c>
      <c r="B3886" t="s">
        <v>2402</v>
      </c>
      <c r="C3886" s="53" t="s">
        <v>3401</v>
      </c>
      <c r="D3886" t="s">
        <v>3996</v>
      </c>
      <c r="E3886" t="s">
        <v>235</v>
      </c>
      <c r="F3886">
        <v>15153</v>
      </c>
    </row>
    <row r="3887" spans="1:6" x14ac:dyDescent="0.25">
      <c r="A3887">
        <v>3555208</v>
      </c>
      <c r="B3887" t="s">
        <v>2402</v>
      </c>
      <c r="C3887" s="53" t="s">
        <v>3401</v>
      </c>
      <c r="D3887" t="s">
        <v>3997</v>
      </c>
      <c r="E3887" t="s">
        <v>251</v>
      </c>
      <c r="F3887">
        <v>2009</v>
      </c>
    </row>
    <row r="3888" spans="1:6" x14ac:dyDescent="0.25">
      <c r="A3888">
        <v>3555307</v>
      </c>
      <c r="B3888" t="s">
        <v>2402</v>
      </c>
      <c r="C3888" s="53" t="s">
        <v>3401</v>
      </c>
      <c r="D3888" t="s">
        <v>3203</v>
      </c>
      <c r="E3888" t="s">
        <v>251</v>
      </c>
      <c r="F3888">
        <v>1883</v>
      </c>
    </row>
    <row r="3889" spans="1:6" x14ac:dyDescent="0.25">
      <c r="A3889">
        <v>3555356</v>
      </c>
      <c r="B3889" t="s">
        <v>2402</v>
      </c>
      <c r="C3889" s="53" t="s">
        <v>3401</v>
      </c>
      <c r="D3889" t="s">
        <v>3998</v>
      </c>
      <c r="E3889" t="s">
        <v>231</v>
      </c>
      <c r="F3889">
        <v>5910</v>
      </c>
    </row>
    <row r="3890" spans="1:6" x14ac:dyDescent="0.25">
      <c r="A3890">
        <v>3555406</v>
      </c>
      <c r="B3890" t="s">
        <v>2402</v>
      </c>
      <c r="C3890" s="53" t="s">
        <v>3401</v>
      </c>
      <c r="D3890" t="s">
        <v>3999</v>
      </c>
      <c r="E3890" t="s">
        <v>233</v>
      </c>
      <c r="F3890">
        <v>86392</v>
      </c>
    </row>
    <row r="3891" spans="1:6" x14ac:dyDescent="0.25">
      <c r="A3891">
        <v>3555505</v>
      </c>
      <c r="B3891" t="s">
        <v>2402</v>
      </c>
      <c r="C3891" s="53" t="s">
        <v>3401</v>
      </c>
      <c r="D3891" t="s">
        <v>4000</v>
      </c>
      <c r="E3891" t="s">
        <v>251</v>
      </c>
      <c r="F3891">
        <v>4687</v>
      </c>
    </row>
    <row r="3892" spans="1:6" x14ac:dyDescent="0.25">
      <c r="A3892">
        <v>3555604</v>
      </c>
      <c r="B3892" t="s">
        <v>2402</v>
      </c>
      <c r="C3892" s="53" t="s">
        <v>3401</v>
      </c>
      <c r="D3892" t="s">
        <v>4001</v>
      </c>
      <c r="E3892" t="s">
        <v>231</v>
      </c>
      <c r="F3892">
        <v>9968</v>
      </c>
    </row>
    <row r="3893" spans="1:6" x14ac:dyDescent="0.25">
      <c r="A3893">
        <v>3555703</v>
      </c>
      <c r="B3893" t="s">
        <v>2402</v>
      </c>
      <c r="C3893" s="53" t="s">
        <v>3401</v>
      </c>
      <c r="D3893" t="s">
        <v>4002</v>
      </c>
      <c r="E3893" t="s">
        <v>251</v>
      </c>
      <c r="F3893">
        <v>1754</v>
      </c>
    </row>
    <row r="3894" spans="1:6" x14ac:dyDescent="0.25">
      <c r="A3894">
        <v>3555802</v>
      </c>
      <c r="B3894" t="s">
        <v>2402</v>
      </c>
      <c r="C3894" s="53" t="s">
        <v>3401</v>
      </c>
      <c r="D3894" t="s">
        <v>4003</v>
      </c>
      <c r="E3894" t="s">
        <v>231</v>
      </c>
      <c r="F3894">
        <v>9135</v>
      </c>
    </row>
    <row r="3895" spans="1:6" x14ac:dyDescent="0.25">
      <c r="A3895">
        <v>3555901</v>
      </c>
      <c r="B3895" t="s">
        <v>2402</v>
      </c>
      <c r="C3895" s="53" t="s">
        <v>3401</v>
      </c>
      <c r="D3895" t="s">
        <v>4004</v>
      </c>
      <c r="E3895" t="s">
        <v>251</v>
      </c>
      <c r="F3895">
        <v>1229</v>
      </c>
    </row>
    <row r="3896" spans="1:6" x14ac:dyDescent="0.25">
      <c r="A3896">
        <v>3556008</v>
      </c>
      <c r="B3896" t="s">
        <v>2402</v>
      </c>
      <c r="C3896" s="53" t="s">
        <v>3401</v>
      </c>
      <c r="D3896" t="s">
        <v>4005</v>
      </c>
      <c r="E3896" t="s">
        <v>235</v>
      </c>
      <c r="F3896">
        <v>13504</v>
      </c>
    </row>
    <row r="3897" spans="1:6" x14ac:dyDescent="0.25">
      <c r="A3897">
        <v>3556107</v>
      </c>
      <c r="B3897" t="s">
        <v>2402</v>
      </c>
      <c r="C3897" s="53" t="s">
        <v>3401</v>
      </c>
      <c r="D3897" t="s">
        <v>4006</v>
      </c>
      <c r="E3897" t="s">
        <v>235</v>
      </c>
      <c r="F3897">
        <v>12416</v>
      </c>
    </row>
    <row r="3898" spans="1:6" x14ac:dyDescent="0.25">
      <c r="A3898">
        <v>3556206</v>
      </c>
      <c r="B3898" t="s">
        <v>2402</v>
      </c>
      <c r="C3898" s="53" t="s">
        <v>3401</v>
      </c>
      <c r="D3898" t="s">
        <v>4007</v>
      </c>
      <c r="E3898" t="s">
        <v>229</v>
      </c>
      <c r="F3898">
        <v>120258</v>
      </c>
    </row>
    <row r="3899" spans="1:6" x14ac:dyDescent="0.25">
      <c r="A3899">
        <v>3556305</v>
      </c>
      <c r="B3899" t="s">
        <v>2402</v>
      </c>
      <c r="C3899" s="53" t="s">
        <v>3401</v>
      </c>
      <c r="D3899" t="s">
        <v>4008</v>
      </c>
      <c r="E3899" t="s">
        <v>227</v>
      </c>
      <c r="F3899">
        <v>24993</v>
      </c>
    </row>
    <row r="3900" spans="1:6" x14ac:dyDescent="0.25">
      <c r="A3900">
        <v>3556354</v>
      </c>
      <c r="B3900" t="s">
        <v>2402</v>
      </c>
      <c r="C3900" s="53" t="s">
        <v>3401</v>
      </c>
      <c r="D3900" t="s">
        <v>4009</v>
      </c>
      <c r="E3900" t="s">
        <v>231</v>
      </c>
      <c r="F3900">
        <v>9854</v>
      </c>
    </row>
    <row r="3901" spans="1:6" x14ac:dyDescent="0.25">
      <c r="A3901">
        <v>3556404</v>
      </c>
      <c r="B3901" t="s">
        <v>2402</v>
      </c>
      <c r="C3901" s="53" t="s">
        <v>3401</v>
      </c>
      <c r="D3901" t="s">
        <v>4010</v>
      </c>
      <c r="E3901" t="s">
        <v>227</v>
      </c>
      <c r="F3901">
        <v>41807</v>
      </c>
    </row>
    <row r="3902" spans="1:6" x14ac:dyDescent="0.25">
      <c r="A3902">
        <v>3556453</v>
      </c>
      <c r="B3902" t="s">
        <v>2402</v>
      </c>
      <c r="C3902" s="53" t="s">
        <v>3401</v>
      </c>
      <c r="D3902" t="s">
        <v>4011</v>
      </c>
      <c r="E3902" t="s">
        <v>227</v>
      </c>
      <c r="F3902">
        <v>48720</v>
      </c>
    </row>
    <row r="3903" spans="1:6" x14ac:dyDescent="0.25">
      <c r="A3903">
        <v>3556503</v>
      </c>
      <c r="B3903" t="s">
        <v>2402</v>
      </c>
      <c r="C3903" s="53" t="s">
        <v>3401</v>
      </c>
      <c r="D3903" t="s">
        <v>4012</v>
      </c>
      <c r="E3903" t="s">
        <v>229</v>
      </c>
      <c r="F3903">
        <v>116601</v>
      </c>
    </row>
    <row r="3904" spans="1:6" x14ac:dyDescent="0.25">
      <c r="A3904">
        <v>3556602</v>
      </c>
      <c r="B3904" t="s">
        <v>2402</v>
      </c>
      <c r="C3904" s="53" t="s">
        <v>3401</v>
      </c>
      <c r="D3904" t="s">
        <v>1468</v>
      </c>
      <c r="E3904" t="s">
        <v>235</v>
      </c>
      <c r="F3904">
        <v>10997</v>
      </c>
    </row>
    <row r="3905" spans="1:6" x14ac:dyDescent="0.25">
      <c r="A3905">
        <v>3556701</v>
      </c>
      <c r="B3905" t="s">
        <v>2402</v>
      </c>
      <c r="C3905" s="53" t="s">
        <v>3401</v>
      </c>
      <c r="D3905" t="s">
        <v>4013</v>
      </c>
      <c r="E3905" t="s">
        <v>233</v>
      </c>
      <c r="F3905">
        <v>72550</v>
      </c>
    </row>
    <row r="3906" spans="1:6" x14ac:dyDescent="0.25">
      <c r="A3906">
        <v>3556800</v>
      </c>
      <c r="B3906" t="s">
        <v>2402</v>
      </c>
      <c r="C3906" s="53" t="s">
        <v>3401</v>
      </c>
      <c r="D3906" t="s">
        <v>4014</v>
      </c>
      <c r="E3906" t="s">
        <v>235</v>
      </c>
      <c r="F3906">
        <v>18428</v>
      </c>
    </row>
    <row r="3907" spans="1:6" x14ac:dyDescent="0.25">
      <c r="A3907">
        <v>3556909</v>
      </c>
      <c r="B3907" t="s">
        <v>2402</v>
      </c>
      <c r="C3907" s="53" t="s">
        <v>3401</v>
      </c>
      <c r="D3907" t="s">
        <v>4015</v>
      </c>
      <c r="E3907" t="s">
        <v>231</v>
      </c>
      <c r="F3907">
        <v>8002</v>
      </c>
    </row>
    <row r="3908" spans="1:6" x14ac:dyDescent="0.25">
      <c r="A3908">
        <v>3556958</v>
      </c>
      <c r="B3908" t="s">
        <v>2402</v>
      </c>
      <c r="C3908" s="53" t="s">
        <v>3401</v>
      </c>
      <c r="D3908" t="s">
        <v>4016</v>
      </c>
      <c r="E3908" t="s">
        <v>251</v>
      </c>
      <c r="F3908">
        <v>1821</v>
      </c>
    </row>
    <row r="3909" spans="1:6" x14ac:dyDescent="0.25">
      <c r="A3909">
        <v>3557006</v>
      </c>
      <c r="B3909" t="s">
        <v>2402</v>
      </c>
      <c r="C3909" s="53" t="s">
        <v>3401</v>
      </c>
      <c r="D3909" t="s">
        <v>4017</v>
      </c>
      <c r="E3909" t="s">
        <v>229</v>
      </c>
      <c r="F3909">
        <v>117794</v>
      </c>
    </row>
    <row r="3910" spans="1:6" x14ac:dyDescent="0.25">
      <c r="A3910">
        <v>3557105</v>
      </c>
      <c r="B3910" t="s">
        <v>2402</v>
      </c>
      <c r="C3910" s="53" t="s">
        <v>3401</v>
      </c>
      <c r="D3910" t="s">
        <v>4018</v>
      </c>
      <c r="E3910" t="s">
        <v>233</v>
      </c>
      <c r="F3910">
        <v>91278</v>
      </c>
    </row>
    <row r="3911" spans="1:6" x14ac:dyDescent="0.25">
      <c r="A3911">
        <v>3557154</v>
      </c>
      <c r="B3911" t="s">
        <v>2402</v>
      </c>
      <c r="C3911" s="53" t="s">
        <v>3401</v>
      </c>
      <c r="D3911" t="s">
        <v>4019</v>
      </c>
      <c r="E3911" t="s">
        <v>251</v>
      </c>
      <c r="F3911">
        <v>2574</v>
      </c>
    </row>
    <row r="3912" spans="1:6" x14ac:dyDescent="0.25">
      <c r="A3912">
        <v>3557204</v>
      </c>
      <c r="B3912" t="s">
        <v>2402</v>
      </c>
      <c r="C3912" s="53" t="s">
        <v>3401</v>
      </c>
      <c r="D3912" t="s">
        <v>4020</v>
      </c>
      <c r="E3912" t="s">
        <v>235</v>
      </c>
      <c r="F3912">
        <v>12484</v>
      </c>
    </row>
    <row r="3913" spans="1:6" x14ac:dyDescent="0.25">
      <c r="A3913">
        <v>3557303</v>
      </c>
      <c r="B3913" t="s">
        <v>2402</v>
      </c>
      <c r="C3913" s="53" t="s">
        <v>3401</v>
      </c>
      <c r="D3913" t="s">
        <v>4021</v>
      </c>
      <c r="E3913" t="s">
        <v>235</v>
      </c>
      <c r="F3913">
        <v>10873</v>
      </c>
    </row>
    <row r="3914" spans="1:6" x14ac:dyDescent="0.25">
      <c r="A3914">
        <v>4100103</v>
      </c>
      <c r="B3914" t="s">
        <v>4022</v>
      </c>
      <c r="C3914" s="53" t="s">
        <v>4023</v>
      </c>
      <c r="D3914" t="s">
        <v>4024</v>
      </c>
      <c r="E3914" t="s">
        <v>231</v>
      </c>
      <c r="F3914">
        <v>7823</v>
      </c>
    </row>
    <row r="3915" spans="1:6" x14ac:dyDescent="0.25">
      <c r="A3915">
        <v>4100202</v>
      </c>
      <c r="B3915" t="s">
        <v>4022</v>
      </c>
      <c r="C3915" s="53" t="s">
        <v>4023</v>
      </c>
      <c r="D3915" t="s">
        <v>4025</v>
      </c>
      <c r="E3915" t="s">
        <v>231</v>
      </c>
      <c r="F3915">
        <v>6333</v>
      </c>
    </row>
    <row r="3916" spans="1:6" x14ac:dyDescent="0.25">
      <c r="A3916">
        <v>4100301</v>
      </c>
      <c r="B3916" t="s">
        <v>4022</v>
      </c>
      <c r="C3916" s="53" t="s">
        <v>4023</v>
      </c>
      <c r="D3916" t="s">
        <v>4026</v>
      </c>
      <c r="E3916" t="s">
        <v>231</v>
      </c>
      <c r="F3916">
        <v>8983</v>
      </c>
    </row>
    <row r="3917" spans="1:6" x14ac:dyDescent="0.25">
      <c r="A3917">
        <v>4100400</v>
      </c>
      <c r="B3917" t="s">
        <v>4022</v>
      </c>
      <c r="C3917" s="53" t="s">
        <v>4023</v>
      </c>
      <c r="D3917" t="s">
        <v>4027</v>
      </c>
      <c r="E3917" t="s">
        <v>229</v>
      </c>
      <c r="F3917">
        <v>112870</v>
      </c>
    </row>
    <row r="3918" spans="1:6" x14ac:dyDescent="0.25">
      <c r="A3918">
        <v>4100459</v>
      </c>
      <c r="B3918" t="s">
        <v>4022</v>
      </c>
      <c r="C3918" s="53" t="s">
        <v>4023</v>
      </c>
      <c r="D3918" t="s">
        <v>4028</v>
      </c>
      <c r="E3918" t="s">
        <v>251</v>
      </c>
      <c r="F3918">
        <v>3341</v>
      </c>
    </row>
    <row r="3919" spans="1:6" x14ac:dyDescent="0.25">
      <c r="A3919">
        <v>4100509</v>
      </c>
      <c r="B3919" t="s">
        <v>4022</v>
      </c>
      <c r="C3919" s="53" t="s">
        <v>4023</v>
      </c>
      <c r="D3919" t="s">
        <v>4029</v>
      </c>
      <c r="E3919" t="s">
        <v>227</v>
      </c>
      <c r="F3919">
        <v>21744</v>
      </c>
    </row>
    <row r="3920" spans="1:6" x14ac:dyDescent="0.25">
      <c r="A3920">
        <v>4100608</v>
      </c>
      <c r="B3920" t="s">
        <v>4022</v>
      </c>
      <c r="C3920" s="53" t="s">
        <v>4023</v>
      </c>
      <c r="D3920" t="s">
        <v>4030</v>
      </c>
      <c r="E3920" t="s">
        <v>235</v>
      </c>
      <c r="F3920">
        <v>14518</v>
      </c>
    </row>
    <row r="3921" spans="1:6" x14ac:dyDescent="0.25">
      <c r="A3921">
        <v>4100707</v>
      </c>
      <c r="B3921" t="s">
        <v>4022</v>
      </c>
      <c r="C3921" s="53" t="s">
        <v>4023</v>
      </c>
      <c r="D3921" t="s">
        <v>4031</v>
      </c>
      <c r="E3921" t="s">
        <v>235</v>
      </c>
      <c r="F3921">
        <v>10285</v>
      </c>
    </row>
    <row r="3922" spans="1:6" x14ac:dyDescent="0.25">
      <c r="A3922">
        <v>4100806</v>
      </c>
      <c r="B3922" t="s">
        <v>4022</v>
      </c>
      <c r="C3922" s="53" t="s">
        <v>4023</v>
      </c>
      <c r="D3922" t="s">
        <v>4032</v>
      </c>
      <c r="E3922" t="s">
        <v>235</v>
      </c>
      <c r="F3922">
        <v>11057</v>
      </c>
    </row>
    <row r="3923" spans="1:6" x14ac:dyDescent="0.25">
      <c r="A3923">
        <v>4100905</v>
      </c>
      <c r="B3923" t="s">
        <v>4022</v>
      </c>
      <c r="C3923" s="53" t="s">
        <v>4023</v>
      </c>
      <c r="D3923" t="s">
        <v>4033</v>
      </c>
      <c r="E3923" t="s">
        <v>231</v>
      </c>
      <c r="F3923">
        <v>5953</v>
      </c>
    </row>
    <row r="3924" spans="1:6" x14ac:dyDescent="0.25">
      <c r="A3924">
        <v>4101002</v>
      </c>
      <c r="B3924" t="s">
        <v>4022</v>
      </c>
      <c r="C3924" s="53" t="s">
        <v>4023</v>
      </c>
      <c r="D3924" t="s">
        <v>4034</v>
      </c>
      <c r="E3924" t="s">
        <v>235</v>
      </c>
      <c r="F3924">
        <v>18591</v>
      </c>
    </row>
    <row r="3925" spans="1:6" x14ac:dyDescent="0.25">
      <c r="A3925">
        <v>4101051</v>
      </c>
      <c r="B3925" t="s">
        <v>4022</v>
      </c>
      <c r="C3925" s="53" t="s">
        <v>4023</v>
      </c>
      <c r="D3925" t="s">
        <v>4035</v>
      </c>
      <c r="E3925" t="s">
        <v>251</v>
      </c>
      <c r="F3925">
        <v>2915</v>
      </c>
    </row>
    <row r="3926" spans="1:6" x14ac:dyDescent="0.25">
      <c r="A3926">
        <v>4101101</v>
      </c>
      <c r="B3926" t="s">
        <v>4022</v>
      </c>
      <c r="C3926" s="53" t="s">
        <v>4023</v>
      </c>
      <c r="D3926" t="s">
        <v>4036</v>
      </c>
      <c r="E3926" t="s">
        <v>227</v>
      </c>
      <c r="F3926">
        <v>20876</v>
      </c>
    </row>
    <row r="3927" spans="1:6" x14ac:dyDescent="0.25">
      <c r="A3927">
        <v>4101150</v>
      </c>
      <c r="B3927" t="s">
        <v>4022</v>
      </c>
      <c r="C3927" s="53" t="s">
        <v>4023</v>
      </c>
      <c r="D3927" t="s">
        <v>4037</v>
      </c>
      <c r="E3927" t="s">
        <v>251</v>
      </c>
      <c r="F3927">
        <v>2964</v>
      </c>
    </row>
    <row r="3928" spans="1:6" x14ac:dyDescent="0.25">
      <c r="A3928">
        <v>4101200</v>
      </c>
      <c r="B3928" t="s">
        <v>4022</v>
      </c>
      <c r="C3928" s="53" t="s">
        <v>4023</v>
      </c>
      <c r="D3928" t="s">
        <v>4038</v>
      </c>
      <c r="E3928" t="s">
        <v>235</v>
      </c>
      <c r="F3928">
        <v>19416</v>
      </c>
    </row>
    <row r="3929" spans="1:6" x14ac:dyDescent="0.25">
      <c r="A3929">
        <v>4101309</v>
      </c>
      <c r="B3929" t="s">
        <v>4022</v>
      </c>
      <c r="C3929" s="53" t="s">
        <v>4023</v>
      </c>
      <c r="D3929" t="s">
        <v>4039</v>
      </c>
      <c r="E3929" t="s">
        <v>231</v>
      </c>
      <c r="F3929">
        <v>7578</v>
      </c>
    </row>
    <row r="3930" spans="1:6" x14ac:dyDescent="0.25">
      <c r="A3930">
        <v>4101408</v>
      </c>
      <c r="B3930" t="s">
        <v>4022</v>
      </c>
      <c r="C3930" s="53" t="s">
        <v>4023</v>
      </c>
      <c r="D3930" t="s">
        <v>4040</v>
      </c>
      <c r="E3930" t="s">
        <v>229</v>
      </c>
      <c r="F3930">
        <v>130430</v>
      </c>
    </row>
    <row r="3931" spans="1:6" x14ac:dyDescent="0.25">
      <c r="A3931">
        <v>4101507</v>
      </c>
      <c r="B3931" t="s">
        <v>4022</v>
      </c>
      <c r="C3931" s="53" t="s">
        <v>4023</v>
      </c>
      <c r="D3931" t="s">
        <v>4041</v>
      </c>
      <c r="E3931" t="s">
        <v>229</v>
      </c>
      <c r="F3931">
        <v>115412</v>
      </c>
    </row>
    <row r="3932" spans="1:6" x14ac:dyDescent="0.25">
      <c r="A3932">
        <v>4101606</v>
      </c>
      <c r="B3932" t="s">
        <v>4022</v>
      </c>
      <c r="C3932" s="53" t="s">
        <v>4023</v>
      </c>
      <c r="D3932" t="s">
        <v>4042</v>
      </c>
      <c r="E3932" t="s">
        <v>227</v>
      </c>
      <c r="F3932">
        <v>27547</v>
      </c>
    </row>
    <row r="3933" spans="1:6" x14ac:dyDescent="0.25">
      <c r="A3933">
        <v>4101655</v>
      </c>
      <c r="B3933" t="s">
        <v>4022</v>
      </c>
      <c r="C3933" s="53" t="s">
        <v>4023</v>
      </c>
      <c r="D3933" t="s">
        <v>2445</v>
      </c>
      <c r="E3933" t="s">
        <v>251</v>
      </c>
      <c r="F3933">
        <v>3426</v>
      </c>
    </row>
    <row r="3934" spans="1:6" x14ac:dyDescent="0.25">
      <c r="A3934">
        <v>4101705</v>
      </c>
      <c r="B3934" t="s">
        <v>4022</v>
      </c>
      <c r="C3934" s="53" t="s">
        <v>4023</v>
      </c>
      <c r="D3934" t="s">
        <v>1484</v>
      </c>
      <c r="E3934" t="s">
        <v>235</v>
      </c>
      <c r="F3934">
        <v>14014</v>
      </c>
    </row>
    <row r="3935" spans="1:6" x14ac:dyDescent="0.25">
      <c r="A3935">
        <v>4101804</v>
      </c>
      <c r="B3935" t="s">
        <v>4022</v>
      </c>
      <c r="C3935" s="53" t="s">
        <v>4023</v>
      </c>
      <c r="D3935" t="s">
        <v>4043</v>
      </c>
      <c r="E3935" t="s">
        <v>229</v>
      </c>
      <c r="F3935">
        <v>133428</v>
      </c>
    </row>
    <row r="3936" spans="1:6" x14ac:dyDescent="0.25">
      <c r="A3936">
        <v>4101853</v>
      </c>
      <c r="B3936" t="s">
        <v>4022</v>
      </c>
      <c r="C3936" s="53" t="s">
        <v>4023</v>
      </c>
      <c r="D3936" t="s">
        <v>4044</v>
      </c>
      <c r="E3936" t="s">
        <v>251</v>
      </c>
      <c r="F3936">
        <v>2359</v>
      </c>
    </row>
    <row r="3937" spans="1:6" x14ac:dyDescent="0.25">
      <c r="A3937">
        <v>4101903</v>
      </c>
      <c r="B3937" t="s">
        <v>4022</v>
      </c>
      <c r="C3937" s="53" t="s">
        <v>4023</v>
      </c>
      <c r="D3937" t="s">
        <v>4045</v>
      </c>
      <c r="E3937" t="s">
        <v>235</v>
      </c>
      <c r="F3937">
        <v>16212</v>
      </c>
    </row>
    <row r="3938" spans="1:6" x14ac:dyDescent="0.25">
      <c r="A3938">
        <v>4102000</v>
      </c>
      <c r="B3938" t="s">
        <v>4022</v>
      </c>
      <c r="C3938" s="53" t="s">
        <v>4023</v>
      </c>
      <c r="D3938" t="s">
        <v>4046</v>
      </c>
      <c r="E3938" t="s">
        <v>227</v>
      </c>
      <c r="F3938">
        <v>34027</v>
      </c>
    </row>
    <row r="3939" spans="1:6" x14ac:dyDescent="0.25">
      <c r="A3939">
        <v>4102109</v>
      </c>
      <c r="B3939" t="s">
        <v>4022</v>
      </c>
      <c r="C3939" s="53" t="s">
        <v>4023</v>
      </c>
      <c r="D3939" t="s">
        <v>4047</v>
      </c>
      <c r="E3939" t="s">
        <v>227</v>
      </c>
      <c r="F3939">
        <v>25976</v>
      </c>
    </row>
    <row r="3940" spans="1:6" x14ac:dyDescent="0.25">
      <c r="A3940">
        <v>4102208</v>
      </c>
      <c r="B3940" t="s">
        <v>4022</v>
      </c>
      <c r="C3940" s="53" t="s">
        <v>4023</v>
      </c>
      <c r="D3940" t="s">
        <v>1845</v>
      </c>
      <c r="E3940" t="s">
        <v>251</v>
      </c>
      <c r="F3940">
        <v>4004</v>
      </c>
    </row>
    <row r="3941" spans="1:6" x14ac:dyDescent="0.25">
      <c r="A3941">
        <v>4102307</v>
      </c>
      <c r="B3941" t="s">
        <v>4022</v>
      </c>
      <c r="C3941" s="53" t="s">
        <v>4023</v>
      </c>
      <c r="D3941" t="s">
        <v>4048</v>
      </c>
      <c r="E3941" t="s">
        <v>235</v>
      </c>
      <c r="F3941">
        <v>12337</v>
      </c>
    </row>
    <row r="3942" spans="1:6" x14ac:dyDescent="0.25">
      <c r="A3942">
        <v>4102406</v>
      </c>
      <c r="B3942" t="s">
        <v>4022</v>
      </c>
      <c r="C3942" s="53" t="s">
        <v>4023</v>
      </c>
      <c r="D3942" t="s">
        <v>4049</v>
      </c>
      <c r="E3942" t="s">
        <v>227</v>
      </c>
      <c r="F3942">
        <v>32639</v>
      </c>
    </row>
    <row r="3943" spans="1:6" x14ac:dyDescent="0.25">
      <c r="A3943">
        <v>4102505</v>
      </c>
      <c r="B3943" t="s">
        <v>4022</v>
      </c>
      <c r="C3943" s="53" t="s">
        <v>4023</v>
      </c>
      <c r="D3943" t="s">
        <v>4050</v>
      </c>
      <c r="E3943" t="s">
        <v>235</v>
      </c>
      <c r="F3943">
        <v>12487</v>
      </c>
    </row>
    <row r="3944" spans="1:6" x14ac:dyDescent="0.25">
      <c r="A3944">
        <v>4102604</v>
      </c>
      <c r="B3944" t="s">
        <v>4022</v>
      </c>
      <c r="C3944" s="53" t="s">
        <v>4023</v>
      </c>
      <c r="D3944" t="s">
        <v>4051</v>
      </c>
      <c r="E3944" t="s">
        <v>235</v>
      </c>
      <c r="F3944">
        <v>10231</v>
      </c>
    </row>
    <row r="3945" spans="1:6" x14ac:dyDescent="0.25">
      <c r="A3945">
        <v>4102703</v>
      </c>
      <c r="B3945" t="s">
        <v>4022</v>
      </c>
      <c r="C3945" s="53" t="s">
        <v>4023</v>
      </c>
      <c r="D3945" t="s">
        <v>4052</v>
      </c>
      <c r="E3945" t="s">
        <v>251</v>
      </c>
      <c r="F3945">
        <v>2821</v>
      </c>
    </row>
    <row r="3946" spans="1:6" x14ac:dyDescent="0.25">
      <c r="A3946">
        <v>4102752</v>
      </c>
      <c r="B3946" t="s">
        <v>4022</v>
      </c>
      <c r="C3946" s="53" t="s">
        <v>4023</v>
      </c>
      <c r="D3946" t="s">
        <v>4053</v>
      </c>
      <c r="E3946" t="s">
        <v>251</v>
      </c>
      <c r="F3946">
        <v>3848</v>
      </c>
    </row>
    <row r="3947" spans="1:6" x14ac:dyDescent="0.25">
      <c r="A3947">
        <v>4102802</v>
      </c>
      <c r="B3947" t="s">
        <v>4022</v>
      </c>
      <c r="C3947" s="53" t="s">
        <v>4023</v>
      </c>
      <c r="D3947" t="s">
        <v>4054</v>
      </c>
      <c r="E3947" t="s">
        <v>235</v>
      </c>
      <c r="F3947">
        <v>15612</v>
      </c>
    </row>
    <row r="3948" spans="1:6" x14ac:dyDescent="0.25">
      <c r="A3948">
        <v>4102901</v>
      </c>
      <c r="B3948" t="s">
        <v>4022</v>
      </c>
      <c r="C3948" s="53" t="s">
        <v>4023</v>
      </c>
      <c r="D3948" t="s">
        <v>4055</v>
      </c>
      <c r="E3948" t="s">
        <v>235</v>
      </c>
      <c r="F3948">
        <v>16480</v>
      </c>
    </row>
    <row r="3949" spans="1:6" x14ac:dyDescent="0.25">
      <c r="A3949">
        <v>4103008</v>
      </c>
      <c r="B3949" t="s">
        <v>4022</v>
      </c>
      <c r="C3949" s="53" t="s">
        <v>4023</v>
      </c>
      <c r="D3949" t="s">
        <v>2479</v>
      </c>
      <c r="E3949" t="s">
        <v>251</v>
      </c>
      <c r="F3949">
        <v>4478</v>
      </c>
    </row>
    <row r="3950" spans="1:6" x14ac:dyDescent="0.25">
      <c r="A3950">
        <v>4103024</v>
      </c>
      <c r="B3950" t="s">
        <v>4022</v>
      </c>
      <c r="C3950" s="53" t="s">
        <v>4023</v>
      </c>
      <c r="D3950" t="s">
        <v>4056</v>
      </c>
      <c r="E3950" t="s">
        <v>251</v>
      </c>
      <c r="F3950">
        <v>2716</v>
      </c>
    </row>
    <row r="3951" spans="1:6" x14ac:dyDescent="0.25">
      <c r="A3951">
        <v>4103040</v>
      </c>
      <c r="B3951" t="s">
        <v>4022</v>
      </c>
      <c r="C3951" s="53" t="s">
        <v>4023</v>
      </c>
      <c r="D3951" t="s">
        <v>4057</v>
      </c>
      <c r="E3951" t="s">
        <v>231</v>
      </c>
      <c r="F3951">
        <v>6683</v>
      </c>
    </row>
    <row r="3952" spans="1:6" x14ac:dyDescent="0.25">
      <c r="A3952">
        <v>4103057</v>
      </c>
      <c r="B3952" t="s">
        <v>4022</v>
      </c>
      <c r="C3952" s="53" t="s">
        <v>4023</v>
      </c>
      <c r="D3952" t="s">
        <v>4058</v>
      </c>
      <c r="E3952" t="s">
        <v>231</v>
      </c>
      <c r="F3952">
        <v>7968</v>
      </c>
    </row>
    <row r="3953" spans="1:6" x14ac:dyDescent="0.25">
      <c r="A3953">
        <v>4103107</v>
      </c>
      <c r="B3953" t="s">
        <v>4022</v>
      </c>
      <c r="C3953" s="53" t="s">
        <v>4023</v>
      </c>
      <c r="D3953" t="s">
        <v>4059</v>
      </c>
      <c r="E3953" t="s">
        <v>235</v>
      </c>
      <c r="F3953">
        <v>12159</v>
      </c>
    </row>
    <row r="3954" spans="1:6" x14ac:dyDescent="0.25">
      <c r="A3954">
        <v>4103156</v>
      </c>
      <c r="B3954" t="s">
        <v>4022</v>
      </c>
      <c r="C3954" s="53" t="s">
        <v>4023</v>
      </c>
      <c r="D3954" t="s">
        <v>4060</v>
      </c>
      <c r="E3954" t="s">
        <v>251</v>
      </c>
      <c r="F3954">
        <v>3777</v>
      </c>
    </row>
    <row r="3955" spans="1:6" x14ac:dyDescent="0.25">
      <c r="A3955">
        <v>4103206</v>
      </c>
      <c r="B3955" t="s">
        <v>4022</v>
      </c>
      <c r="C3955" s="53" t="s">
        <v>4023</v>
      </c>
      <c r="D3955" t="s">
        <v>1499</v>
      </c>
      <c r="E3955" t="s">
        <v>231</v>
      </c>
      <c r="F3955">
        <v>6944</v>
      </c>
    </row>
    <row r="3956" spans="1:6" x14ac:dyDescent="0.25">
      <c r="A3956">
        <v>4103222</v>
      </c>
      <c r="B3956" t="s">
        <v>4022</v>
      </c>
      <c r="C3956" s="53" t="s">
        <v>4023</v>
      </c>
      <c r="D3956" t="s">
        <v>4061</v>
      </c>
      <c r="E3956" t="s">
        <v>251</v>
      </c>
      <c r="F3956">
        <v>3365</v>
      </c>
    </row>
    <row r="3957" spans="1:6" x14ac:dyDescent="0.25">
      <c r="A3957">
        <v>4103305</v>
      </c>
      <c r="B3957" t="s">
        <v>4022</v>
      </c>
      <c r="C3957" s="53" t="s">
        <v>4023</v>
      </c>
      <c r="D3957" t="s">
        <v>4062</v>
      </c>
      <c r="E3957" t="s">
        <v>231</v>
      </c>
      <c r="F3957">
        <v>7497</v>
      </c>
    </row>
    <row r="3958" spans="1:6" x14ac:dyDescent="0.25">
      <c r="A3958">
        <v>4103354</v>
      </c>
      <c r="B3958" t="s">
        <v>4022</v>
      </c>
      <c r="C3958" s="53" t="s">
        <v>4023</v>
      </c>
      <c r="D3958" t="s">
        <v>4063</v>
      </c>
      <c r="E3958" t="s">
        <v>231</v>
      </c>
      <c r="F3958">
        <v>5742</v>
      </c>
    </row>
    <row r="3959" spans="1:6" x14ac:dyDescent="0.25">
      <c r="A3959">
        <v>4103370</v>
      </c>
      <c r="B3959" t="s">
        <v>4022</v>
      </c>
      <c r="C3959" s="53" t="s">
        <v>4023</v>
      </c>
      <c r="D3959" t="s">
        <v>4064</v>
      </c>
      <c r="E3959" t="s">
        <v>251</v>
      </c>
      <c r="F3959">
        <v>3037</v>
      </c>
    </row>
    <row r="3960" spans="1:6" x14ac:dyDescent="0.25">
      <c r="A3960">
        <v>4103404</v>
      </c>
      <c r="B3960" t="s">
        <v>4022</v>
      </c>
      <c r="C3960" s="53" t="s">
        <v>4023</v>
      </c>
      <c r="D3960" t="s">
        <v>4065</v>
      </c>
      <c r="E3960" t="s">
        <v>251</v>
      </c>
      <c r="F3960">
        <v>2873</v>
      </c>
    </row>
    <row r="3961" spans="1:6" x14ac:dyDescent="0.25">
      <c r="A3961">
        <v>4103453</v>
      </c>
      <c r="B3961" t="s">
        <v>4022</v>
      </c>
      <c r="C3961" s="53" t="s">
        <v>4023</v>
      </c>
      <c r="D3961" t="s">
        <v>3496</v>
      </c>
      <c r="E3961" t="s">
        <v>235</v>
      </c>
      <c r="F3961">
        <v>16611</v>
      </c>
    </row>
    <row r="3962" spans="1:6" x14ac:dyDescent="0.25">
      <c r="A3962">
        <v>4103479</v>
      </c>
      <c r="B3962" t="s">
        <v>4022</v>
      </c>
      <c r="C3962" s="53" t="s">
        <v>4023</v>
      </c>
      <c r="D3962" t="s">
        <v>4066</v>
      </c>
      <c r="E3962" t="s">
        <v>251</v>
      </c>
      <c r="F3962">
        <v>4288</v>
      </c>
    </row>
    <row r="3963" spans="1:6" x14ac:dyDescent="0.25">
      <c r="A3963">
        <v>4103503</v>
      </c>
      <c r="B3963" t="s">
        <v>4022</v>
      </c>
      <c r="C3963" s="53" t="s">
        <v>4023</v>
      </c>
      <c r="D3963" t="s">
        <v>4067</v>
      </c>
      <c r="E3963" t="s">
        <v>231</v>
      </c>
      <c r="F3963">
        <v>8505</v>
      </c>
    </row>
    <row r="3964" spans="1:6" x14ac:dyDescent="0.25">
      <c r="A3964">
        <v>4103602</v>
      </c>
      <c r="B3964" t="s">
        <v>4022</v>
      </c>
      <c r="C3964" s="53" t="s">
        <v>4023</v>
      </c>
      <c r="D3964" t="s">
        <v>4068</v>
      </c>
      <c r="E3964" t="s">
        <v>227</v>
      </c>
      <c r="F3964">
        <v>25170</v>
      </c>
    </row>
    <row r="3965" spans="1:6" x14ac:dyDescent="0.25">
      <c r="A3965">
        <v>4103701</v>
      </c>
      <c r="B3965" t="s">
        <v>4022</v>
      </c>
      <c r="C3965" s="53" t="s">
        <v>4023</v>
      </c>
      <c r="D3965" t="s">
        <v>4069</v>
      </c>
      <c r="E3965" t="s">
        <v>229</v>
      </c>
      <c r="F3965">
        <v>103822</v>
      </c>
    </row>
    <row r="3966" spans="1:6" x14ac:dyDescent="0.25">
      <c r="A3966">
        <v>4103800</v>
      </c>
      <c r="B3966" t="s">
        <v>4022</v>
      </c>
      <c r="C3966" s="53" t="s">
        <v>4023</v>
      </c>
      <c r="D3966" t="s">
        <v>4070</v>
      </c>
      <c r="E3966" t="s">
        <v>231</v>
      </c>
      <c r="F3966">
        <v>7708</v>
      </c>
    </row>
    <row r="3967" spans="1:6" x14ac:dyDescent="0.25">
      <c r="A3967">
        <v>4103909</v>
      </c>
      <c r="B3967" t="s">
        <v>4022</v>
      </c>
      <c r="C3967" s="53" t="s">
        <v>4023</v>
      </c>
      <c r="D3967" t="s">
        <v>4071</v>
      </c>
      <c r="E3967" t="s">
        <v>235</v>
      </c>
      <c r="F3967">
        <v>15247</v>
      </c>
    </row>
    <row r="3968" spans="1:6" x14ac:dyDescent="0.25">
      <c r="A3968">
        <v>4103958</v>
      </c>
      <c r="B3968" t="s">
        <v>4022</v>
      </c>
      <c r="C3968" s="53" t="s">
        <v>4023</v>
      </c>
      <c r="D3968" t="s">
        <v>4072</v>
      </c>
      <c r="E3968" t="s">
        <v>251</v>
      </c>
      <c r="F3968">
        <v>4096</v>
      </c>
    </row>
    <row r="3969" spans="1:6" x14ac:dyDescent="0.25">
      <c r="A3969">
        <v>4104006</v>
      </c>
      <c r="B3969" t="s">
        <v>4022</v>
      </c>
      <c r="C3969" s="53" t="s">
        <v>4023</v>
      </c>
      <c r="D3969" t="s">
        <v>4073</v>
      </c>
      <c r="E3969" t="s">
        <v>227</v>
      </c>
      <c r="F3969">
        <v>41821</v>
      </c>
    </row>
    <row r="3970" spans="1:6" x14ac:dyDescent="0.25">
      <c r="A3970">
        <v>4104055</v>
      </c>
      <c r="B3970" t="s">
        <v>4022</v>
      </c>
      <c r="C3970" s="53" t="s">
        <v>4023</v>
      </c>
      <c r="D3970" t="s">
        <v>4074</v>
      </c>
      <c r="E3970" t="s">
        <v>251</v>
      </c>
      <c r="F3970">
        <v>4259</v>
      </c>
    </row>
    <row r="3971" spans="1:6" x14ac:dyDescent="0.25">
      <c r="A3971">
        <v>4104105</v>
      </c>
      <c r="B3971" t="s">
        <v>4022</v>
      </c>
      <c r="C3971" s="53" t="s">
        <v>4023</v>
      </c>
      <c r="D3971" t="s">
        <v>4075</v>
      </c>
      <c r="E3971" t="s">
        <v>231</v>
      </c>
      <c r="F3971">
        <v>7693</v>
      </c>
    </row>
    <row r="3972" spans="1:6" x14ac:dyDescent="0.25">
      <c r="A3972">
        <v>4104204</v>
      </c>
      <c r="B3972" t="s">
        <v>4022</v>
      </c>
      <c r="C3972" s="53" t="s">
        <v>4023</v>
      </c>
      <c r="D3972" t="s">
        <v>4076</v>
      </c>
      <c r="E3972" t="s">
        <v>229</v>
      </c>
      <c r="F3972">
        <v>124098</v>
      </c>
    </row>
    <row r="3973" spans="1:6" x14ac:dyDescent="0.25">
      <c r="A3973">
        <v>4104253</v>
      </c>
      <c r="B3973" t="s">
        <v>4022</v>
      </c>
      <c r="C3973" s="53" t="s">
        <v>4023</v>
      </c>
      <c r="D3973" t="s">
        <v>4077</v>
      </c>
      <c r="E3973" t="s">
        <v>227</v>
      </c>
      <c r="F3973">
        <v>27517</v>
      </c>
    </row>
    <row r="3974" spans="1:6" x14ac:dyDescent="0.25">
      <c r="A3974">
        <v>4104303</v>
      </c>
      <c r="B3974" t="s">
        <v>4022</v>
      </c>
      <c r="C3974" s="53" t="s">
        <v>4023</v>
      </c>
      <c r="D3974" t="s">
        <v>4078</v>
      </c>
      <c r="E3974" t="s">
        <v>233</v>
      </c>
      <c r="F3974">
        <v>92930</v>
      </c>
    </row>
    <row r="3975" spans="1:6" x14ac:dyDescent="0.25">
      <c r="A3975">
        <v>4104402</v>
      </c>
      <c r="B3975" t="s">
        <v>4022</v>
      </c>
      <c r="C3975" s="53" t="s">
        <v>4023</v>
      </c>
      <c r="D3975" t="s">
        <v>4079</v>
      </c>
      <c r="E3975" t="s">
        <v>235</v>
      </c>
      <c r="F3975">
        <v>16339</v>
      </c>
    </row>
    <row r="3976" spans="1:6" x14ac:dyDescent="0.25">
      <c r="A3976">
        <v>4104428</v>
      </c>
      <c r="B3976" t="s">
        <v>4022</v>
      </c>
      <c r="C3976" s="53" t="s">
        <v>4023</v>
      </c>
      <c r="D3976" t="s">
        <v>4080</v>
      </c>
      <c r="E3976" t="s">
        <v>235</v>
      </c>
      <c r="F3976">
        <v>15822</v>
      </c>
    </row>
    <row r="3977" spans="1:6" x14ac:dyDescent="0.25">
      <c r="A3977">
        <v>4104451</v>
      </c>
      <c r="B3977" t="s">
        <v>4022</v>
      </c>
      <c r="C3977" s="53" t="s">
        <v>4023</v>
      </c>
      <c r="D3977" t="s">
        <v>2528</v>
      </c>
      <c r="E3977" t="s">
        <v>235</v>
      </c>
      <c r="F3977">
        <v>13452</v>
      </c>
    </row>
    <row r="3978" spans="1:6" x14ac:dyDescent="0.25">
      <c r="A3978">
        <v>4104501</v>
      </c>
      <c r="B3978" t="s">
        <v>4022</v>
      </c>
      <c r="C3978" s="53" t="s">
        <v>4023</v>
      </c>
      <c r="D3978" t="s">
        <v>421</v>
      </c>
      <c r="E3978" t="s">
        <v>235</v>
      </c>
      <c r="F3978">
        <v>19275</v>
      </c>
    </row>
    <row r="3979" spans="1:6" x14ac:dyDescent="0.25">
      <c r="A3979">
        <v>4104600</v>
      </c>
      <c r="B3979" t="s">
        <v>4022</v>
      </c>
      <c r="C3979" s="53" t="s">
        <v>4023</v>
      </c>
      <c r="D3979" t="s">
        <v>4081</v>
      </c>
      <c r="E3979" t="s">
        <v>235</v>
      </c>
      <c r="F3979">
        <v>15724</v>
      </c>
    </row>
    <row r="3980" spans="1:6" x14ac:dyDescent="0.25">
      <c r="A3980">
        <v>4104659</v>
      </c>
      <c r="B3980" t="s">
        <v>4022</v>
      </c>
      <c r="C3980" s="53" t="s">
        <v>4023</v>
      </c>
      <c r="D3980" t="s">
        <v>4082</v>
      </c>
      <c r="E3980" t="s">
        <v>227</v>
      </c>
      <c r="F3980">
        <v>21590</v>
      </c>
    </row>
    <row r="3981" spans="1:6" x14ac:dyDescent="0.25">
      <c r="A3981">
        <v>4104709</v>
      </c>
      <c r="B3981" t="s">
        <v>4022</v>
      </c>
      <c r="C3981" s="53" t="s">
        <v>4023</v>
      </c>
      <c r="D3981" t="s">
        <v>4083</v>
      </c>
      <c r="E3981" t="s">
        <v>235</v>
      </c>
      <c r="F3981">
        <v>14337</v>
      </c>
    </row>
    <row r="3982" spans="1:6" x14ac:dyDescent="0.25">
      <c r="A3982">
        <v>4104808</v>
      </c>
      <c r="B3982" t="s">
        <v>4022</v>
      </c>
      <c r="C3982" s="53" t="s">
        <v>4023</v>
      </c>
      <c r="D3982" t="s">
        <v>1169</v>
      </c>
      <c r="E3982" t="s">
        <v>229</v>
      </c>
      <c r="F3982">
        <v>312778</v>
      </c>
    </row>
    <row r="3983" spans="1:6" x14ac:dyDescent="0.25">
      <c r="A3983">
        <v>4104907</v>
      </c>
      <c r="B3983" t="s">
        <v>4022</v>
      </c>
      <c r="C3983" s="53" t="s">
        <v>4023</v>
      </c>
      <c r="D3983" t="s">
        <v>4084</v>
      </c>
      <c r="E3983" t="s">
        <v>233</v>
      </c>
      <c r="F3983">
        <v>70810</v>
      </c>
    </row>
    <row r="3984" spans="1:6" x14ac:dyDescent="0.25">
      <c r="A3984">
        <v>4105003</v>
      </c>
      <c r="B3984" t="s">
        <v>4022</v>
      </c>
      <c r="C3984" s="53" t="s">
        <v>4023</v>
      </c>
      <c r="D3984" t="s">
        <v>4085</v>
      </c>
      <c r="E3984" t="s">
        <v>235</v>
      </c>
      <c r="F3984">
        <v>10459</v>
      </c>
    </row>
    <row r="3985" spans="1:6" x14ac:dyDescent="0.25">
      <c r="A3985">
        <v>4105102</v>
      </c>
      <c r="B3985" t="s">
        <v>4022</v>
      </c>
      <c r="C3985" s="53" t="s">
        <v>4023</v>
      </c>
      <c r="D3985" t="s">
        <v>4086</v>
      </c>
      <c r="E3985" t="s">
        <v>235</v>
      </c>
      <c r="F3985">
        <v>11312</v>
      </c>
    </row>
    <row r="3986" spans="1:6" x14ac:dyDescent="0.25">
      <c r="A3986">
        <v>4105201</v>
      </c>
      <c r="B3986" t="s">
        <v>4022</v>
      </c>
      <c r="C3986" s="53" t="s">
        <v>4023</v>
      </c>
      <c r="D3986" t="s">
        <v>4087</v>
      </c>
      <c r="E3986" t="s">
        <v>235</v>
      </c>
      <c r="F3986">
        <v>17755</v>
      </c>
    </row>
    <row r="3987" spans="1:6" x14ac:dyDescent="0.25">
      <c r="A3987">
        <v>4105300</v>
      </c>
      <c r="B3987" t="s">
        <v>4022</v>
      </c>
      <c r="C3987" s="53" t="s">
        <v>4023</v>
      </c>
      <c r="D3987" t="s">
        <v>4088</v>
      </c>
      <c r="E3987" t="s">
        <v>235</v>
      </c>
      <c r="F3987">
        <v>11649</v>
      </c>
    </row>
    <row r="3988" spans="1:6" x14ac:dyDescent="0.25">
      <c r="A3988">
        <v>4105409</v>
      </c>
      <c r="B3988" t="s">
        <v>4022</v>
      </c>
      <c r="C3988" s="53" t="s">
        <v>4023</v>
      </c>
      <c r="D3988" t="s">
        <v>4089</v>
      </c>
      <c r="E3988" t="s">
        <v>235</v>
      </c>
      <c r="F3988">
        <v>19992</v>
      </c>
    </row>
    <row r="3989" spans="1:6" x14ac:dyDescent="0.25">
      <c r="A3989">
        <v>4105508</v>
      </c>
      <c r="B3989" t="s">
        <v>4022</v>
      </c>
      <c r="C3989" s="53" t="s">
        <v>4023</v>
      </c>
      <c r="D3989" t="s">
        <v>4090</v>
      </c>
      <c r="E3989" t="s">
        <v>233</v>
      </c>
      <c r="F3989">
        <v>77515</v>
      </c>
    </row>
    <row r="3990" spans="1:6" x14ac:dyDescent="0.25">
      <c r="A3990">
        <v>4105607</v>
      </c>
      <c r="B3990" t="s">
        <v>4022</v>
      </c>
      <c r="C3990" s="53" t="s">
        <v>4023</v>
      </c>
      <c r="D3990" t="s">
        <v>4091</v>
      </c>
      <c r="E3990" t="s">
        <v>235</v>
      </c>
      <c r="F3990">
        <v>12069</v>
      </c>
    </row>
    <row r="3991" spans="1:6" x14ac:dyDescent="0.25">
      <c r="A3991">
        <v>4105706</v>
      </c>
      <c r="B3991" t="s">
        <v>4022</v>
      </c>
      <c r="C3991" s="53" t="s">
        <v>4023</v>
      </c>
      <c r="D3991" t="s">
        <v>4092</v>
      </c>
      <c r="E3991" t="s">
        <v>235</v>
      </c>
      <c r="F3991">
        <v>17373</v>
      </c>
    </row>
    <row r="3992" spans="1:6" x14ac:dyDescent="0.25">
      <c r="A3992">
        <v>4105805</v>
      </c>
      <c r="B3992" t="s">
        <v>4022</v>
      </c>
      <c r="C3992" s="53" t="s">
        <v>4023</v>
      </c>
      <c r="D3992" t="s">
        <v>4093</v>
      </c>
      <c r="E3992" t="s">
        <v>229</v>
      </c>
      <c r="F3992">
        <v>232432</v>
      </c>
    </row>
    <row r="3993" spans="1:6" x14ac:dyDescent="0.25">
      <c r="A3993">
        <v>4105904</v>
      </c>
      <c r="B3993" t="s">
        <v>4022</v>
      </c>
      <c r="C3993" s="53" t="s">
        <v>4023</v>
      </c>
      <c r="D3993" t="s">
        <v>4094</v>
      </c>
      <c r="E3993" t="s">
        <v>227</v>
      </c>
      <c r="F3993">
        <v>23678</v>
      </c>
    </row>
    <row r="3994" spans="1:6" x14ac:dyDescent="0.25">
      <c r="A3994">
        <v>4106001</v>
      </c>
      <c r="B3994" t="s">
        <v>4022</v>
      </c>
      <c r="C3994" s="53" t="s">
        <v>4023</v>
      </c>
      <c r="D3994" t="s">
        <v>4095</v>
      </c>
      <c r="E3994" t="s">
        <v>231</v>
      </c>
      <c r="F3994">
        <v>8736</v>
      </c>
    </row>
    <row r="3995" spans="1:6" x14ac:dyDescent="0.25">
      <c r="A3995">
        <v>4106100</v>
      </c>
      <c r="B3995" t="s">
        <v>4022</v>
      </c>
      <c r="C3995" s="53" t="s">
        <v>4023</v>
      </c>
      <c r="D3995" t="s">
        <v>4096</v>
      </c>
      <c r="E3995" t="s">
        <v>251</v>
      </c>
      <c r="F3995">
        <v>3831</v>
      </c>
    </row>
    <row r="3996" spans="1:6" x14ac:dyDescent="0.25">
      <c r="A3996">
        <v>4106209</v>
      </c>
      <c r="B3996" t="s">
        <v>4022</v>
      </c>
      <c r="C3996" s="53" t="s">
        <v>4023</v>
      </c>
      <c r="D3996" t="s">
        <v>4097</v>
      </c>
      <c r="E3996" t="s">
        <v>235</v>
      </c>
      <c r="F3996">
        <v>17525</v>
      </c>
    </row>
    <row r="3997" spans="1:6" x14ac:dyDescent="0.25">
      <c r="A3997">
        <v>4106308</v>
      </c>
      <c r="B3997" t="s">
        <v>4022</v>
      </c>
      <c r="C3997" s="53" t="s">
        <v>4023</v>
      </c>
      <c r="D3997" t="s">
        <v>4098</v>
      </c>
      <c r="E3997" t="s">
        <v>235</v>
      </c>
      <c r="F3997">
        <v>17076</v>
      </c>
    </row>
    <row r="3998" spans="1:6" x14ac:dyDescent="0.25">
      <c r="A3998">
        <v>4106407</v>
      </c>
      <c r="B3998" t="s">
        <v>4022</v>
      </c>
      <c r="C3998" s="53" t="s">
        <v>4023</v>
      </c>
      <c r="D3998" t="s">
        <v>4099</v>
      </c>
      <c r="E3998" t="s">
        <v>227</v>
      </c>
      <c r="F3998">
        <v>48551</v>
      </c>
    </row>
    <row r="3999" spans="1:6" x14ac:dyDescent="0.25">
      <c r="A3999">
        <v>4106456</v>
      </c>
      <c r="B3999" t="s">
        <v>4022</v>
      </c>
      <c r="C3999" s="53" t="s">
        <v>4023</v>
      </c>
      <c r="D3999" t="s">
        <v>4100</v>
      </c>
      <c r="E3999" t="s">
        <v>231</v>
      </c>
      <c r="F3999">
        <v>7580</v>
      </c>
    </row>
    <row r="4000" spans="1:6" x14ac:dyDescent="0.25">
      <c r="A4000">
        <v>4106506</v>
      </c>
      <c r="B4000" t="s">
        <v>4022</v>
      </c>
      <c r="C4000" s="53" t="s">
        <v>4023</v>
      </c>
      <c r="D4000" t="s">
        <v>4101</v>
      </c>
      <c r="E4000" t="s">
        <v>227</v>
      </c>
      <c r="F4000">
        <v>21846</v>
      </c>
    </row>
    <row r="4001" spans="1:6" x14ac:dyDescent="0.25">
      <c r="A4001">
        <v>4106555</v>
      </c>
      <c r="B4001" t="s">
        <v>4022</v>
      </c>
      <c r="C4001" s="53" t="s">
        <v>4023</v>
      </c>
      <c r="D4001" t="s">
        <v>4102</v>
      </c>
      <c r="E4001" t="s">
        <v>251</v>
      </c>
      <c r="F4001">
        <v>3749</v>
      </c>
    </row>
    <row r="4002" spans="1:6" x14ac:dyDescent="0.25">
      <c r="A4002">
        <v>4106571</v>
      </c>
      <c r="B4002" t="s">
        <v>4022</v>
      </c>
      <c r="C4002" s="53" t="s">
        <v>4023</v>
      </c>
      <c r="D4002" t="s">
        <v>4103</v>
      </c>
      <c r="E4002" t="s">
        <v>251</v>
      </c>
      <c r="F4002">
        <v>4376</v>
      </c>
    </row>
    <row r="4003" spans="1:6" x14ac:dyDescent="0.25">
      <c r="A4003">
        <v>4106605</v>
      </c>
      <c r="B4003" t="s">
        <v>4022</v>
      </c>
      <c r="C4003" s="53" t="s">
        <v>4023</v>
      </c>
      <c r="D4003" t="s">
        <v>4104</v>
      </c>
      <c r="E4003" t="s">
        <v>227</v>
      </c>
      <c r="F4003">
        <v>21190</v>
      </c>
    </row>
    <row r="4004" spans="1:6" x14ac:dyDescent="0.25">
      <c r="A4004">
        <v>4106704</v>
      </c>
      <c r="B4004" t="s">
        <v>4022</v>
      </c>
      <c r="C4004" s="53" t="s">
        <v>4023</v>
      </c>
      <c r="D4004" t="s">
        <v>291</v>
      </c>
      <c r="E4004" t="s">
        <v>251</v>
      </c>
      <c r="F4004">
        <v>4637</v>
      </c>
    </row>
    <row r="4005" spans="1:6" x14ac:dyDescent="0.25">
      <c r="A4005">
        <v>4106803</v>
      </c>
      <c r="B4005" t="s">
        <v>4022</v>
      </c>
      <c r="C4005" s="53" t="s">
        <v>4023</v>
      </c>
      <c r="D4005" t="s">
        <v>4105</v>
      </c>
      <c r="E4005" t="s">
        <v>235</v>
      </c>
      <c r="F4005">
        <v>18807</v>
      </c>
    </row>
    <row r="4006" spans="1:6" x14ac:dyDescent="0.25">
      <c r="A4006">
        <v>4106852</v>
      </c>
      <c r="B4006" t="s">
        <v>4022</v>
      </c>
      <c r="C4006" s="53" t="s">
        <v>4023</v>
      </c>
      <c r="D4006" t="s">
        <v>4106</v>
      </c>
      <c r="E4006" t="s">
        <v>251</v>
      </c>
      <c r="F4006">
        <v>3147</v>
      </c>
    </row>
    <row r="4007" spans="1:6" x14ac:dyDescent="0.25">
      <c r="A4007">
        <v>4106902</v>
      </c>
      <c r="B4007" t="s">
        <v>4022</v>
      </c>
      <c r="C4007" s="53" t="s">
        <v>4023</v>
      </c>
      <c r="D4007" t="s">
        <v>4107</v>
      </c>
      <c r="E4007" t="s">
        <v>248</v>
      </c>
      <c r="F4007">
        <v>1879355</v>
      </c>
    </row>
    <row r="4008" spans="1:6" x14ac:dyDescent="0.25">
      <c r="A4008">
        <v>4107009</v>
      </c>
      <c r="B4008" t="s">
        <v>4022</v>
      </c>
      <c r="C4008" s="53" t="s">
        <v>4023</v>
      </c>
      <c r="D4008" t="s">
        <v>4108</v>
      </c>
      <c r="E4008" t="s">
        <v>235</v>
      </c>
      <c r="F4008">
        <v>14817</v>
      </c>
    </row>
    <row r="4009" spans="1:6" x14ac:dyDescent="0.25">
      <c r="A4009">
        <v>4107108</v>
      </c>
      <c r="B4009" t="s">
        <v>4022</v>
      </c>
      <c r="C4009" s="53" t="s">
        <v>4023</v>
      </c>
      <c r="D4009" t="s">
        <v>4109</v>
      </c>
      <c r="E4009" t="s">
        <v>231</v>
      </c>
      <c r="F4009">
        <v>5463</v>
      </c>
    </row>
    <row r="4010" spans="1:6" x14ac:dyDescent="0.25">
      <c r="A4010">
        <v>4107124</v>
      </c>
      <c r="B4010" t="s">
        <v>4022</v>
      </c>
      <c r="C4010" s="53" t="s">
        <v>4023</v>
      </c>
      <c r="D4010" t="s">
        <v>4110</v>
      </c>
      <c r="E4010" t="s">
        <v>251</v>
      </c>
      <c r="F4010">
        <v>3568</v>
      </c>
    </row>
    <row r="4011" spans="1:6" x14ac:dyDescent="0.25">
      <c r="A4011">
        <v>4107157</v>
      </c>
      <c r="B4011" t="s">
        <v>4022</v>
      </c>
      <c r="C4011" s="53" t="s">
        <v>4023</v>
      </c>
      <c r="D4011" t="s">
        <v>4111</v>
      </c>
      <c r="E4011" t="s">
        <v>231</v>
      </c>
      <c r="F4011">
        <v>5259</v>
      </c>
    </row>
    <row r="4012" spans="1:6" x14ac:dyDescent="0.25">
      <c r="A4012">
        <v>4107207</v>
      </c>
      <c r="B4012" t="s">
        <v>4022</v>
      </c>
      <c r="C4012" s="53" t="s">
        <v>4023</v>
      </c>
      <c r="D4012" t="s">
        <v>4112</v>
      </c>
      <c r="E4012" t="s">
        <v>227</v>
      </c>
      <c r="F4012">
        <v>39138</v>
      </c>
    </row>
    <row r="4013" spans="1:6" x14ac:dyDescent="0.25">
      <c r="A4013">
        <v>4107256</v>
      </c>
      <c r="B4013" t="s">
        <v>4022</v>
      </c>
      <c r="C4013" s="53" t="s">
        <v>4023</v>
      </c>
      <c r="D4013" t="s">
        <v>4113</v>
      </c>
      <c r="E4013" t="s">
        <v>231</v>
      </c>
      <c r="F4013">
        <v>8228</v>
      </c>
    </row>
    <row r="4014" spans="1:6" x14ac:dyDescent="0.25">
      <c r="A4014">
        <v>4107306</v>
      </c>
      <c r="B4014" t="s">
        <v>4022</v>
      </c>
      <c r="C4014" s="53" t="s">
        <v>4023</v>
      </c>
      <c r="D4014" t="s">
        <v>4114</v>
      </c>
      <c r="E4014" t="s">
        <v>231</v>
      </c>
      <c r="F4014">
        <v>6047</v>
      </c>
    </row>
    <row r="4015" spans="1:6" x14ac:dyDescent="0.25">
      <c r="A4015">
        <v>4107405</v>
      </c>
      <c r="B4015" t="s">
        <v>4022</v>
      </c>
      <c r="C4015" s="53" t="s">
        <v>4023</v>
      </c>
      <c r="D4015" t="s">
        <v>4115</v>
      </c>
      <c r="E4015" t="s">
        <v>231</v>
      </c>
      <c r="F4015">
        <v>6195</v>
      </c>
    </row>
    <row r="4016" spans="1:6" x14ac:dyDescent="0.25">
      <c r="A4016">
        <v>4107504</v>
      </c>
      <c r="B4016" t="s">
        <v>4022</v>
      </c>
      <c r="C4016" s="53" t="s">
        <v>4023</v>
      </c>
      <c r="D4016" t="s">
        <v>4116</v>
      </c>
      <c r="E4016" t="s">
        <v>235</v>
      </c>
      <c r="F4016">
        <v>14307</v>
      </c>
    </row>
    <row r="4017" spans="1:6" x14ac:dyDescent="0.25">
      <c r="A4017">
        <v>4107520</v>
      </c>
      <c r="B4017" t="s">
        <v>4022</v>
      </c>
      <c r="C4017" s="53" t="s">
        <v>4023</v>
      </c>
      <c r="D4017" t="s">
        <v>4117</v>
      </c>
      <c r="E4017" t="s">
        <v>251</v>
      </c>
      <c r="F4017">
        <v>1898</v>
      </c>
    </row>
    <row r="4018" spans="1:6" x14ac:dyDescent="0.25">
      <c r="A4018">
        <v>4107538</v>
      </c>
      <c r="B4018" t="s">
        <v>4022</v>
      </c>
      <c r="C4018" s="53" t="s">
        <v>4023</v>
      </c>
      <c r="D4018" t="s">
        <v>4118</v>
      </c>
      <c r="E4018" t="s">
        <v>251</v>
      </c>
      <c r="F4018">
        <v>4306</v>
      </c>
    </row>
    <row r="4019" spans="1:6" x14ac:dyDescent="0.25">
      <c r="A4019">
        <v>4107546</v>
      </c>
      <c r="B4019" t="s">
        <v>4022</v>
      </c>
      <c r="C4019" s="53" t="s">
        <v>4023</v>
      </c>
      <c r="D4019" t="s">
        <v>4119</v>
      </c>
      <c r="E4019" t="s">
        <v>251</v>
      </c>
      <c r="F4019">
        <v>4542</v>
      </c>
    </row>
    <row r="4020" spans="1:6" x14ac:dyDescent="0.25">
      <c r="A4020">
        <v>4107553</v>
      </c>
      <c r="B4020" t="s">
        <v>4022</v>
      </c>
      <c r="C4020" s="53" t="s">
        <v>4023</v>
      </c>
      <c r="D4020" t="s">
        <v>4120</v>
      </c>
      <c r="E4020" t="s">
        <v>251</v>
      </c>
      <c r="F4020">
        <v>3388</v>
      </c>
    </row>
    <row r="4021" spans="1:6" x14ac:dyDescent="0.25">
      <c r="A4021">
        <v>4107603</v>
      </c>
      <c r="B4021" t="s">
        <v>4022</v>
      </c>
      <c r="C4021" s="53" t="s">
        <v>4023</v>
      </c>
      <c r="D4021" t="s">
        <v>4121</v>
      </c>
      <c r="E4021" t="s">
        <v>235</v>
      </c>
      <c r="F4021">
        <v>17160</v>
      </c>
    </row>
    <row r="4022" spans="1:6" x14ac:dyDescent="0.25">
      <c r="A4022">
        <v>4107652</v>
      </c>
      <c r="B4022" t="s">
        <v>4022</v>
      </c>
      <c r="C4022" s="53" t="s">
        <v>4023</v>
      </c>
      <c r="D4022" t="s">
        <v>4122</v>
      </c>
      <c r="E4022" t="s">
        <v>233</v>
      </c>
      <c r="F4022">
        <v>92204</v>
      </c>
    </row>
    <row r="4023" spans="1:6" x14ac:dyDescent="0.25">
      <c r="A4023">
        <v>4107702</v>
      </c>
      <c r="B4023" t="s">
        <v>4022</v>
      </c>
      <c r="C4023" s="53" t="s">
        <v>4023</v>
      </c>
      <c r="D4023" t="s">
        <v>4123</v>
      </c>
      <c r="E4023" t="s">
        <v>251</v>
      </c>
      <c r="F4023">
        <v>4908</v>
      </c>
    </row>
    <row r="4024" spans="1:6" x14ac:dyDescent="0.25">
      <c r="A4024">
        <v>4107736</v>
      </c>
      <c r="B4024" t="s">
        <v>4022</v>
      </c>
      <c r="C4024" s="53" t="s">
        <v>4023</v>
      </c>
      <c r="D4024" t="s">
        <v>4124</v>
      </c>
      <c r="E4024" t="s">
        <v>231</v>
      </c>
      <c r="F4024">
        <v>5954</v>
      </c>
    </row>
    <row r="4025" spans="1:6" x14ac:dyDescent="0.25">
      <c r="A4025">
        <v>4107751</v>
      </c>
      <c r="B4025" t="s">
        <v>4022</v>
      </c>
      <c r="C4025" s="53" t="s">
        <v>4023</v>
      </c>
      <c r="D4025" t="s">
        <v>4125</v>
      </c>
      <c r="E4025" t="s">
        <v>231</v>
      </c>
      <c r="F4025">
        <v>8268</v>
      </c>
    </row>
    <row r="4026" spans="1:6" x14ac:dyDescent="0.25">
      <c r="A4026">
        <v>4107801</v>
      </c>
      <c r="B4026" t="s">
        <v>4022</v>
      </c>
      <c r="C4026" s="53" t="s">
        <v>4023</v>
      </c>
      <c r="D4026" t="s">
        <v>4126</v>
      </c>
      <c r="E4026" t="s">
        <v>231</v>
      </c>
      <c r="F4026">
        <v>5126</v>
      </c>
    </row>
    <row r="4027" spans="1:6" x14ac:dyDescent="0.25">
      <c r="A4027">
        <v>4107850</v>
      </c>
      <c r="B4027" t="s">
        <v>4022</v>
      </c>
      <c r="C4027" s="53" t="s">
        <v>4023</v>
      </c>
      <c r="D4027" t="s">
        <v>4127</v>
      </c>
      <c r="E4027" t="s">
        <v>251</v>
      </c>
      <c r="F4027">
        <v>4802</v>
      </c>
    </row>
    <row r="4028" spans="1:6" x14ac:dyDescent="0.25">
      <c r="A4028">
        <v>4107900</v>
      </c>
      <c r="B4028" t="s">
        <v>4022</v>
      </c>
      <c r="C4028" s="53" t="s">
        <v>4023</v>
      </c>
      <c r="D4028" t="s">
        <v>1731</v>
      </c>
      <c r="E4028" t="s">
        <v>231</v>
      </c>
      <c r="F4028">
        <v>6467</v>
      </c>
    </row>
    <row r="4029" spans="1:6" x14ac:dyDescent="0.25">
      <c r="A4029">
        <v>4108007</v>
      </c>
      <c r="B4029" t="s">
        <v>4022</v>
      </c>
      <c r="C4029" s="53" t="s">
        <v>4023</v>
      </c>
      <c r="D4029" t="s">
        <v>4128</v>
      </c>
      <c r="E4029" t="s">
        <v>235</v>
      </c>
      <c r="F4029">
        <v>11205</v>
      </c>
    </row>
    <row r="4030" spans="1:6" x14ac:dyDescent="0.25">
      <c r="A4030">
        <v>4108106</v>
      </c>
      <c r="B4030" t="s">
        <v>4022</v>
      </c>
      <c r="C4030" s="53" t="s">
        <v>4023</v>
      </c>
      <c r="D4030" t="s">
        <v>4129</v>
      </c>
      <c r="E4030" t="s">
        <v>251</v>
      </c>
      <c r="F4030">
        <v>2674</v>
      </c>
    </row>
    <row r="4031" spans="1:6" x14ac:dyDescent="0.25">
      <c r="A4031">
        <v>4108205</v>
      </c>
      <c r="B4031" t="s">
        <v>4022</v>
      </c>
      <c r="C4031" s="53" t="s">
        <v>4023</v>
      </c>
      <c r="D4031" t="s">
        <v>4130</v>
      </c>
      <c r="E4031" t="s">
        <v>231</v>
      </c>
      <c r="F4031">
        <v>7296</v>
      </c>
    </row>
    <row r="4032" spans="1:6" x14ac:dyDescent="0.25">
      <c r="A4032">
        <v>4108304</v>
      </c>
      <c r="B4032" t="s">
        <v>4022</v>
      </c>
      <c r="C4032" s="53" t="s">
        <v>4023</v>
      </c>
      <c r="D4032" t="s">
        <v>4131</v>
      </c>
      <c r="E4032" t="s">
        <v>229</v>
      </c>
      <c r="F4032">
        <v>263782</v>
      </c>
    </row>
    <row r="4033" spans="1:6" x14ac:dyDescent="0.25">
      <c r="A4033">
        <v>4108320</v>
      </c>
      <c r="B4033" t="s">
        <v>4022</v>
      </c>
      <c r="C4033" s="53" t="s">
        <v>4023</v>
      </c>
      <c r="D4033" t="s">
        <v>4132</v>
      </c>
      <c r="E4033" t="s">
        <v>231</v>
      </c>
      <c r="F4033">
        <v>6415</v>
      </c>
    </row>
    <row r="4034" spans="1:6" x14ac:dyDescent="0.25">
      <c r="A4034">
        <v>4108403</v>
      </c>
      <c r="B4034" t="s">
        <v>4022</v>
      </c>
      <c r="C4034" s="53" t="s">
        <v>4023</v>
      </c>
      <c r="D4034" t="s">
        <v>4133</v>
      </c>
      <c r="E4034" t="s">
        <v>233</v>
      </c>
      <c r="F4034">
        <v>86499</v>
      </c>
    </row>
    <row r="4035" spans="1:6" x14ac:dyDescent="0.25">
      <c r="A4035">
        <v>4108452</v>
      </c>
      <c r="B4035" t="s">
        <v>4022</v>
      </c>
      <c r="C4035" s="53" t="s">
        <v>4023</v>
      </c>
      <c r="D4035" t="s">
        <v>4134</v>
      </c>
      <c r="E4035" t="s">
        <v>231</v>
      </c>
      <c r="F4035">
        <v>5210</v>
      </c>
    </row>
    <row r="4036" spans="1:6" x14ac:dyDescent="0.25">
      <c r="A4036">
        <v>4108502</v>
      </c>
      <c r="B4036" t="s">
        <v>4022</v>
      </c>
      <c r="C4036" s="53" t="s">
        <v>4023</v>
      </c>
      <c r="D4036" t="s">
        <v>4135</v>
      </c>
      <c r="E4036" t="s">
        <v>235</v>
      </c>
      <c r="F4036">
        <v>14039</v>
      </c>
    </row>
    <row r="4037" spans="1:6" x14ac:dyDescent="0.25">
      <c r="A4037">
        <v>4108551</v>
      </c>
      <c r="B4037" t="s">
        <v>4022</v>
      </c>
      <c r="C4037" s="53" t="s">
        <v>4023</v>
      </c>
      <c r="D4037" t="s">
        <v>4136</v>
      </c>
      <c r="E4037" t="s">
        <v>251</v>
      </c>
      <c r="F4037">
        <v>3245</v>
      </c>
    </row>
    <row r="4038" spans="1:6" x14ac:dyDescent="0.25">
      <c r="A4038">
        <v>4108601</v>
      </c>
      <c r="B4038" t="s">
        <v>4022</v>
      </c>
      <c r="C4038" s="53" t="s">
        <v>4023</v>
      </c>
      <c r="D4038" t="s">
        <v>4137</v>
      </c>
      <c r="E4038" t="s">
        <v>227</v>
      </c>
      <c r="F4038">
        <v>29702</v>
      </c>
    </row>
    <row r="4039" spans="1:6" x14ac:dyDescent="0.25">
      <c r="A4039">
        <v>4108650</v>
      </c>
      <c r="B4039" t="s">
        <v>4022</v>
      </c>
      <c r="C4039" s="53" t="s">
        <v>4023</v>
      </c>
      <c r="D4039" t="s">
        <v>4138</v>
      </c>
      <c r="E4039" t="s">
        <v>231</v>
      </c>
      <c r="F4039">
        <v>7517</v>
      </c>
    </row>
    <row r="4040" spans="1:6" x14ac:dyDescent="0.25">
      <c r="A4040">
        <v>4108700</v>
      </c>
      <c r="B4040" t="s">
        <v>4022</v>
      </c>
      <c r="C4040" s="53" t="s">
        <v>4023</v>
      </c>
      <c r="D4040" t="s">
        <v>4139</v>
      </c>
      <c r="E4040" t="s">
        <v>231</v>
      </c>
      <c r="F4040">
        <v>6337</v>
      </c>
    </row>
    <row r="4041" spans="1:6" x14ac:dyDescent="0.25">
      <c r="A4041">
        <v>4108809</v>
      </c>
      <c r="B4041" t="s">
        <v>4022</v>
      </c>
      <c r="C4041" s="53" t="s">
        <v>4023</v>
      </c>
      <c r="D4041" t="s">
        <v>3594</v>
      </c>
      <c r="E4041" t="s">
        <v>227</v>
      </c>
      <c r="F4041">
        <v>32591</v>
      </c>
    </row>
    <row r="4042" spans="1:6" x14ac:dyDescent="0.25">
      <c r="A4042">
        <v>4108908</v>
      </c>
      <c r="B4042" t="s">
        <v>4022</v>
      </c>
      <c r="C4042" s="53" t="s">
        <v>4023</v>
      </c>
      <c r="D4042" t="s">
        <v>4140</v>
      </c>
      <c r="E4042" t="s">
        <v>231</v>
      </c>
      <c r="F4042">
        <v>6531</v>
      </c>
    </row>
    <row r="4043" spans="1:6" x14ac:dyDescent="0.25">
      <c r="A4043">
        <v>4108957</v>
      </c>
      <c r="B4043" t="s">
        <v>4022</v>
      </c>
      <c r="C4043" s="53" t="s">
        <v>4023</v>
      </c>
      <c r="D4043" t="s">
        <v>4141</v>
      </c>
      <c r="E4043" t="s">
        <v>231</v>
      </c>
      <c r="F4043">
        <v>8484</v>
      </c>
    </row>
    <row r="4044" spans="1:6" x14ac:dyDescent="0.25">
      <c r="A4044">
        <v>4109005</v>
      </c>
      <c r="B4044" t="s">
        <v>4022</v>
      </c>
      <c r="C4044" s="53" t="s">
        <v>4023</v>
      </c>
      <c r="D4044" t="s">
        <v>4142</v>
      </c>
      <c r="E4044" t="s">
        <v>251</v>
      </c>
      <c r="F4044">
        <v>3950</v>
      </c>
    </row>
    <row r="4045" spans="1:6" x14ac:dyDescent="0.25">
      <c r="A4045">
        <v>4109104</v>
      </c>
      <c r="B4045" t="s">
        <v>4022</v>
      </c>
      <c r="C4045" s="53" t="s">
        <v>4023</v>
      </c>
      <c r="D4045" t="s">
        <v>4143</v>
      </c>
      <c r="E4045" t="s">
        <v>251</v>
      </c>
      <c r="F4045">
        <v>2290</v>
      </c>
    </row>
    <row r="4046" spans="1:6" x14ac:dyDescent="0.25">
      <c r="A4046">
        <v>4109203</v>
      </c>
      <c r="B4046" t="s">
        <v>4022</v>
      </c>
      <c r="C4046" s="53" t="s">
        <v>4023</v>
      </c>
      <c r="D4046" t="s">
        <v>3599</v>
      </c>
      <c r="E4046" t="s">
        <v>231</v>
      </c>
      <c r="F4046">
        <v>5434</v>
      </c>
    </row>
    <row r="4047" spans="1:6" x14ac:dyDescent="0.25">
      <c r="A4047">
        <v>4109302</v>
      </c>
      <c r="B4047" t="s">
        <v>4022</v>
      </c>
      <c r="C4047" s="53" t="s">
        <v>4023</v>
      </c>
      <c r="D4047" t="s">
        <v>4144</v>
      </c>
      <c r="E4047" t="s">
        <v>235</v>
      </c>
      <c r="F4047">
        <v>13998</v>
      </c>
    </row>
    <row r="4048" spans="1:6" x14ac:dyDescent="0.25">
      <c r="A4048">
        <v>4109401</v>
      </c>
      <c r="B4048" t="s">
        <v>4022</v>
      </c>
      <c r="C4048" s="53" t="s">
        <v>4023</v>
      </c>
      <c r="D4048" t="s">
        <v>4145</v>
      </c>
      <c r="E4048" t="s">
        <v>229</v>
      </c>
      <c r="F4048">
        <v>178126</v>
      </c>
    </row>
    <row r="4049" spans="1:6" x14ac:dyDescent="0.25">
      <c r="A4049">
        <v>4109500</v>
      </c>
      <c r="B4049" t="s">
        <v>4022</v>
      </c>
      <c r="C4049" s="53" t="s">
        <v>4023</v>
      </c>
      <c r="D4049" t="s">
        <v>4146</v>
      </c>
      <c r="E4049" t="s">
        <v>231</v>
      </c>
      <c r="F4049">
        <v>7966</v>
      </c>
    </row>
    <row r="4050" spans="1:6" x14ac:dyDescent="0.25">
      <c r="A4050">
        <v>4109609</v>
      </c>
      <c r="B4050" t="s">
        <v>4022</v>
      </c>
      <c r="C4050" s="53" t="s">
        <v>4023</v>
      </c>
      <c r="D4050" t="s">
        <v>4147</v>
      </c>
      <c r="E4050" t="s">
        <v>227</v>
      </c>
      <c r="F4050">
        <v>35182</v>
      </c>
    </row>
    <row r="4051" spans="1:6" x14ac:dyDescent="0.25">
      <c r="A4051">
        <v>4109658</v>
      </c>
      <c r="B4051" t="s">
        <v>4022</v>
      </c>
      <c r="C4051" s="53" t="s">
        <v>4023</v>
      </c>
      <c r="D4051" t="s">
        <v>4148</v>
      </c>
      <c r="E4051" t="s">
        <v>231</v>
      </c>
      <c r="F4051">
        <v>5769</v>
      </c>
    </row>
    <row r="4052" spans="1:6" x14ac:dyDescent="0.25">
      <c r="A4052">
        <v>4109708</v>
      </c>
      <c r="B4052" t="s">
        <v>4022</v>
      </c>
      <c r="C4052" s="53" t="s">
        <v>4023</v>
      </c>
      <c r="D4052" t="s">
        <v>4149</v>
      </c>
      <c r="E4052" t="s">
        <v>227</v>
      </c>
      <c r="F4052">
        <v>30678</v>
      </c>
    </row>
    <row r="4053" spans="1:6" x14ac:dyDescent="0.25">
      <c r="A4053">
        <v>4109757</v>
      </c>
      <c r="B4053" t="s">
        <v>4022</v>
      </c>
      <c r="C4053" s="53" t="s">
        <v>4023</v>
      </c>
      <c r="D4053" t="s">
        <v>4150</v>
      </c>
      <c r="E4053" t="s">
        <v>231</v>
      </c>
      <c r="F4053">
        <v>6352</v>
      </c>
    </row>
    <row r="4054" spans="1:6" x14ac:dyDescent="0.25">
      <c r="A4054">
        <v>4109807</v>
      </c>
      <c r="B4054" t="s">
        <v>4022</v>
      </c>
      <c r="C4054" s="53" t="s">
        <v>4023</v>
      </c>
      <c r="D4054" t="s">
        <v>4151</v>
      </c>
      <c r="E4054" t="s">
        <v>233</v>
      </c>
      <c r="F4054">
        <v>52330</v>
      </c>
    </row>
    <row r="4055" spans="1:6" x14ac:dyDescent="0.25">
      <c r="A4055">
        <v>4109906</v>
      </c>
      <c r="B4055" t="s">
        <v>4022</v>
      </c>
      <c r="C4055" s="53" t="s">
        <v>4023</v>
      </c>
      <c r="D4055" t="s">
        <v>4152</v>
      </c>
      <c r="E4055" t="s">
        <v>231</v>
      </c>
      <c r="F4055">
        <v>8641</v>
      </c>
    </row>
    <row r="4056" spans="1:6" x14ac:dyDescent="0.25">
      <c r="A4056">
        <v>4110003</v>
      </c>
      <c r="B4056" t="s">
        <v>4022</v>
      </c>
      <c r="C4056" s="53" t="s">
        <v>4023</v>
      </c>
      <c r="D4056" t="s">
        <v>4153</v>
      </c>
      <c r="E4056" t="s">
        <v>251</v>
      </c>
      <c r="F4056">
        <v>4275</v>
      </c>
    </row>
    <row r="4057" spans="1:6" x14ac:dyDescent="0.25">
      <c r="A4057">
        <v>4110052</v>
      </c>
      <c r="B4057" t="s">
        <v>4022</v>
      </c>
      <c r="C4057" s="53" t="s">
        <v>4023</v>
      </c>
      <c r="D4057" t="s">
        <v>1205</v>
      </c>
      <c r="E4057" t="s">
        <v>251</v>
      </c>
      <c r="F4057">
        <v>2302</v>
      </c>
    </row>
    <row r="4058" spans="1:6" x14ac:dyDescent="0.25">
      <c r="A4058">
        <v>4110078</v>
      </c>
      <c r="B4058" t="s">
        <v>4022</v>
      </c>
      <c r="C4058" s="53" t="s">
        <v>4023</v>
      </c>
      <c r="D4058" t="s">
        <v>4154</v>
      </c>
      <c r="E4058" t="s">
        <v>235</v>
      </c>
      <c r="F4058">
        <v>12400</v>
      </c>
    </row>
    <row r="4059" spans="1:6" x14ac:dyDescent="0.25">
      <c r="A4059">
        <v>4110102</v>
      </c>
      <c r="B4059" t="s">
        <v>4022</v>
      </c>
      <c r="C4059" s="53" t="s">
        <v>4023</v>
      </c>
      <c r="D4059" t="s">
        <v>4155</v>
      </c>
      <c r="E4059" t="s">
        <v>227</v>
      </c>
      <c r="F4059">
        <v>31055</v>
      </c>
    </row>
    <row r="4060" spans="1:6" x14ac:dyDescent="0.25">
      <c r="A4060">
        <v>4110201</v>
      </c>
      <c r="B4060" t="s">
        <v>4022</v>
      </c>
      <c r="C4060" s="53" t="s">
        <v>4023</v>
      </c>
      <c r="D4060" t="s">
        <v>4156</v>
      </c>
      <c r="E4060" t="s">
        <v>235</v>
      </c>
      <c r="F4060">
        <v>11307</v>
      </c>
    </row>
    <row r="4061" spans="1:6" x14ac:dyDescent="0.25">
      <c r="A4061">
        <v>4110300</v>
      </c>
      <c r="B4061" t="s">
        <v>4022</v>
      </c>
      <c r="C4061" s="53" t="s">
        <v>4023</v>
      </c>
      <c r="D4061" t="s">
        <v>1744</v>
      </c>
      <c r="E4061" t="s">
        <v>251</v>
      </c>
      <c r="F4061">
        <v>3119</v>
      </c>
    </row>
    <row r="4062" spans="1:6" x14ac:dyDescent="0.25">
      <c r="A4062">
        <v>4110409</v>
      </c>
      <c r="B4062" t="s">
        <v>4022</v>
      </c>
      <c r="C4062" s="53" t="s">
        <v>4023</v>
      </c>
      <c r="D4062" t="s">
        <v>2746</v>
      </c>
      <c r="E4062" t="s">
        <v>251</v>
      </c>
      <c r="F4062">
        <v>4481</v>
      </c>
    </row>
    <row r="4063" spans="1:6" x14ac:dyDescent="0.25">
      <c r="A4063">
        <v>4110508</v>
      </c>
      <c r="B4063" t="s">
        <v>4022</v>
      </c>
      <c r="C4063" s="53" t="s">
        <v>4023</v>
      </c>
      <c r="D4063" t="s">
        <v>4157</v>
      </c>
      <c r="E4063" t="s">
        <v>235</v>
      </c>
      <c r="F4063">
        <v>14978</v>
      </c>
    </row>
    <row r="4064" spans="1:6" x14ac:dyDescent="0.25">
      <c r="A4064">
        <v>4110607</v>
      </c>
      <c r="B4064" t="s">
        <v>4022</v>
      </c>
      <c r="C4064" s="53" t="s">
        <v>4023</v>
      </c>
      <c r="D4064" t="s">
        <v>4158</v>
      </c>
      <c r="E4064" t="s">
        <v>235</v>
      </c>
      <c r="F4064">
        <v>14887</v>
      </c>
    </row>
    <row r="4065" spans="1:6" x14ac:dyDescent="0.25">
      <c r="A4065">
        <v>4110656</v>
      </c>
      <c r="B4065" t="s">
        <v>4022</v>
      </c>
      <c r="C4065" s="53" t="s">
        <v>4023</v>
      </c>
      <c r="D4065" t="s">
        <v>4159</v>
      </c>
      <c r="E4065" t="s">
        <v>251</v>
      </c>
      <c r="F4065">
        <v>2512</v>
      </c>
    </row>
    <row r="4066" spans="1:6" x14ac:dyDescent="0.25">
      <c r="A4066">
        <v>4110706</v>
      </c>
      <c r="B4066" t="s">
        <v>4022</v>
      </c>
      <c r="C4066" s="53" t="s">
        <v>4023</v>
      </c>
      <c r="D4066" t="s">
        <v>4160</v>
      </c>
      <c r="E4066" t="s">
        <v>233</v>
      </c>
      <c r="F4066">
        <v>59708</v>
      </c>
    </row>
    <row r="4067" spans="1:6" x14ac:dyDescent="0.25">
      <c r="A4067">
        <v>4110805</v>
      </c>
      <c r="B4067" t="s">
        <v>4022</v>
      </c>
      <c r="C4067" s="53" t="s">
        <v>4023</v>
      </c>
      <c r="D4067" t="s">
        <v>4161</v>
      </c>
      <c r="E4067" t="s">
        <v>235</v>
      </c>
      <c r="F4067">
        <v>10689</v>
      </c>
    </row>
    <row r="4068" spans="1:6" x14ac:dyDescent="0.25">
      <c r="A4068">
        <v>4110904</v>
      </c>
      <c r="B4068" t="s">
        <v>4022</v>
      </c>
      <c r="C4068" s="53" t="s">
        <v>4023</v>
      </c>
      <c r="D4068" t="s">
        <v>4162</v>
      </c>
      <c r="E4068" t="s">
        <v>251</v>
      </c>
      <c r="F4068">
        <v>4639</v>
      </c>
    </row>
    <row r="4069" spans="1:6" x14ac:dyDescent="0.25">
      <c r="A4069">
        <v>4110953</v>
      </c>
      <c r="B4069" t="s">
        <v>4022</v>
      </c>
      <c r="C4069" s="53" t="s">
        <v>4023</v>
      </c>
      <c r="D4069" t="s">
        <v>4163</v>
      </c>
      <c r="E4069" t="s">
        <v>235</v>
      </c>
      <c r="F4069">
        <v>10236</v>
      </c>
    </row>
    <row r="4070" spans="1:6" x14ac:dyDescent="0.25">
      <c r="A4070">
        <v>4111001</v>
      </c>
      <c r="B4070" t="s">
        <v>4022</v>
      </c>
      <c r="C4070" s="53" t="s">
        <v>4023</v>
      </c>
      <c r="D4070" t="s">
        <v>4164</v>
      </c>
      <c r="E4070" t="s">
        <v>231</v>
      </c>
      <c r="F4070">
        <v>6852</v>
      </c>
    </row>
    <row r="4071" spans="1:6" x14ac:dyDescent="0.25">
      <c r="A4071">
        <v>4111100</v>
      </c>
      <c r="B4071" t="s">
        <v>4022</v>
      </c>
      <c r="C4071" s="53" t="s">
        <v>4023</v>
      </c>
      <c r="D4071" t="s">
        <v>1751</v>
      </c>
      <c r="E4071" t="s">
        <v>231</v>
      </c>
      <c r="F4071">
        <v>6192</v>
      </c>
    </row>
    <row r="4072" spans="1:6" x14ac:dyDescent="0.25">
      <c r="A4072">
        <v>4111209</v>
      </c>
      <c r="B4072" t="s">
        <v>4022</v>
      </c>
      <c r="C4072" s="53" t="s">
        <v>4023</v>
      </c>
      <c r="D4072" t="s">
        <v>4165</v>
      </c>
      <c r="E4072" t="s">
        <v>235</v>
      </c>
      <c r="F4072">
        <v>11454</v>
      </c>
    </row>
    <row r="4073" spans="1:6" x14ac:dyDescent="0.25">
      <c r="A4073">
        <v>4111258</v>
      </c>
      <c r="B4073" t="s">
        <v>4022</v>
      </c>
      <c r="C4073" s="53" t="s">
        <v>4023</v>
      </c>
      <c r="D4073" t="s">
        <v>4166</v>
      </c>
      <c r="E4073" t="s">
        <v>227</v>
      </c>
      <c r="F4073">
        <v>26755</v>
      </c>
    </row>
    <row r="4074" spans="1:6" x14ac:dyDescent="0.25">
      <c r="A4074">
        <v>4111308</v>
      </c>
      <c r="B4074" t="s">
        <v>4022</v>
      </c>
      <c r="C4074" s="53" t="s">
        <v>4023</v>
      </c>
      <c r="D4074" t="s">
        <v>4167</v>
      </c>
      <c r="E4074" t="s">
        <v>251</v>
      </c>
      <c r="F4074">
        <v>3349</v>
      </c>
    </row>
    <row r="4075" spans="1:6" x14ac:dyDescent="0.25">
      <c r="A4075">
        <v>4111407</v>
      </c>
      <c r="B4075" t="s">
        <v>4022</v>
      </c>
      <c r="C4075" s="53" t="s">
        <v>4023</v>
      </c>
      <c r="D4075" t="s">
        <v>4168</v>
      </c>
      <c r="E4075" t="s">
        <v>235</v>
      </c>
      <c r="F4075">
        <v>13628</v>
      </c>
    </row>
    <row r="4076" spans="1:6" x14ac:dyDescent="0.25">
      <c r="A4076">
        <v>4111506</v>
      </c>
      <c r="B4076" t="s">
        <v>4022</v>
      </c>
      <c r="C4076" s="53" t="s">
        <v>4023</v>
      </c>
      <c r="D4076" t="s">
        <v>4169</v>
      </c>
      <c r="E4076" t="s">
        <v>227</v>
      </c>
      <c r="F4076">
        <v>32710</v>
      </c>
    </row>
    <row r="4077" spans="1:6" x14ac:dyDescent="0.25">
      <c r="A4077">
        <v>4111555</v>
      </c>
      <c r="B4077" t="s">
        <v>4022</v>
      </c>
      <c r="C4077" s="53" t="s">
        <v>4023</v>
      </c>
      <c r="D4077" t="s">
        <v>4170</v>
      </c>
      <c r="E4077" t="s">
        <v>231</v>
      </c>
      <c r="F4077">
        <v>8013</v>
      </c>
    </row>
    <row r="4078" spans="1:6" x14ac:dyDescent="0.25">
      <c r="A4078">
        <v>4111605</v>
      </c>
      <c r="B4078" t="s">
        <v>4022</v>
      </c>
      <c r="C4078" s="53" t="s">
        <v>4023</v>
      </c>
      <c r="D4078" t="s">
        <v>4171</v>
      </c>
      <c r="E4078" t="s">
        <v>251</v>
      </c>
      <c r="F4078">
        <v>3201</v>
      </c>
    </row>
    <row r="4079" spans="1:6" x14ac:dyDescent="0.25">
      <c r="A4079">
        <v>4111704</v>
      </c>
      <c r="B4079" t="s">
        <v>4022</v>
      </c>
      <c r="C4079" s="53" t="s">
        <v>4023</v>
      </c>
      <c r="D4079" t="s">
        <v>4172</v>
      </c>
      <c r="E4079" t="s">
        <v>231</v>
      </c>
      <c r="F4079">
        <v>5197</v>
      </c>
    </row>
    <row r="4080" spans="1:6" x14ac:dyDescent="0.25">
      <c r="A4080">
        <v>4111803</v>
      </c>
      <c r="B4080" t="s">
        <v>4022</v>
      </c>
      <c r="C4080" s="53" t="s">
        <v>4023</v>
      </c>
      <c r="D4080" t="s">
        <v>4173</v>
      </c>
      <c r="E4080" t="s">
        <v>227</v>
      </c>
      <c r="F4080">
        <v>40243</v>
      </c>
    </row>
    <row r="4081" spans="1:6" x14ac:dyDescent="0.25">
      <c r="A4081">
        <v>4111902</v>
      </c>
      <c r="B4081" t="s">
        <v>4022</v>
      </c>
      <c r="C4081" s="53" t="s">
        <v>4023</v>
      </c>
      <c r="D4081" t="s">
        <v>4174</v>
      </c>
      <c r="E4081" t="s">
        <v>235</v>
      </c>
      <c r="F4081">
        <v>13174</v>
      </c>
    </row>
    <row r="4082" spans="1:6" x14ac:dyDescent="0.25">
      <c r="A4082">
        <v>4112009</v>
      </c>
      <c r="B4082" t="s">
        <v>4022</v>
      </c>
      <c r="C4082" s="53" t="s">
        <v>4023</v>
      </c>
      <c r="D4082" t="s">
        <v>4175</v>
      </c>
      <c r="E4082" t="s">
        <v>227</v>
      </c>
      <c r="F4082">
        <v>34468</v>
      </c>
    </row>
    <row r="4083" spans="1:6" x14ac:dyDescent="0.25">
      <c r="A4083">
        <v>4112108</v>
      </c>
      <c r="B4083" t="s">
        <v>4022</v>
      </c>
      <c r="C4083" s="53" t="s">
        <v>4023</v>
      </c>
      <c r="D4083" t="s">
        <v>4176</v>
      </c>
      <c r="E4083" t="s">
        <v>227</v>
      </c>
      <c r="F4083">
        <v>21203</v>
      </c>
    </row>
    <row r="4084" spans="1:6" x14ac:dyDescent="0.25">
      <c r="A4084">
        <v>4112207</v>
      </c>
      <c r="B4084" t="s">
        <v>4022</v>
      </c>
      <c r="C4084" s="53" t="s">
        <v>4023</v>
      </c>
      <c r="D4084" t="s">
        <v>4177</v>
      </c>
      <c r="E4084" t="s">
        <v>231</v>
      </c>
      <c r="F4084">
        <v>6114</v>
      </c>
    </row>
    <row r="4085" spans="1:6" x14ac:dyDescent="0.25">
      <c r="A4085">
        <v>4112306</v>
      </c>
      <c r="B4085" t="s">
        <v>4022</v>
      </c>
      <c r="C4085" s="53" t="s">
        <v>4023</v>
      </c>
      <c r="D4085" t="s">
        <v>4178</v>
      </c>
      <c r="E4085" t="s">
        <v>231</v>
      </c>
      <c r="F4085">
        <v>5071</v>
      </c>
    </row>
    <row r="4086" spans="1:6" x14ac:dyDescent="0.25">
      <c r="A4086">
        <v>4112405</v>
      </c>
      <c r="B4086" t="s">
        <v>4022</v>
      </c>
      <c r="C4086" s="53" t="s">
        <v>4023</v>
      </c>
      <c r="D4086" t="s">
        <v>340</v>
      </c>
      <c r="E4086" t="s">
        <v>231</v>
      </c>
      <c r="F4086">
        <v>9167</v>
      </c>
    </row>
    <row r="4087" spans="1:6" x14ac:dyDescent="0.25">
      <c r="A4087">
        <v>4112504</v>
      </c>
      <c r="B4087" t="s">
        <v>4022</v>
      </c>
      <c r="C4087" s="53" t="s">
        <v>4023</v>
      </c>
      <c r="D4087" t="s">
        <v>4179</v>
      </c>
      <c r="E4087" t="s">
        <v>235</v>
      </c>
      <c r="F4087">
        <v>12191</v>
      </c>
    </row>
    <row r="4088" spans="1:6" x14ac:dyDescent="0.25">
      <c r="A4088">
        <v>4112603</v>
      </c>
      <c r="B4088" t="s">
        <v>4022</v>
      </c>
      <c r="C4088" s="53" t="s">
        <v>4023</v>
      </c>
      <c r="D4088" t="s">
        <v>4180</v>
      </c>
      <c r="E4088" t="s">
        <v>251</v>
      </c>
      <c r="F4088">
        <v>1409</v>
      </c>
    </row>
    <row r="4089" spans="1:6" x14ac:dyDescent="0.25">
      <c r="A4089">
        <v>4112702</v>
      </c>
      <c r="B4089" t="s">
        <v>4022</v>
      </c>
      <c r="C4089" s="53" t="s">
        <v>4023</v>
      </c>
      <c r="D4089" t="s">
        <v>4181</v>
      </c>
      <c r="E4089" t="s">
        <v>235</v>
      </c>
      <c r="F4089">
        <v>12504</v>
      </c>
    </row>
    <row r="4090" spans="1:6" x14ac:dyDescent="0.25">
      <c r="A4090">
        <v>4112751</v>
      </c>
      <c r="B4090" t="s">
        <v>4022</v>
      </c>
      <c r="C4090" s="53" t="s">
        <v>4023</v>
      </c>
      <c r="D4090" t="s">
        <v>4182</v>
      </c>
      <c r="E4090" t="s">
        <v>231</v>
      </c>
      <c r="F4090">
        <v>8964</v>
      </c>
    </row>
    <row r="4091" spans="1:6" x14ac:dyDescent="0.25">
      <c r="A4091">
        <v>4112801</v>
      </c>
      <c r="B4091" t="s">
        <v>4022</v>
      </c>
      <c r="C4091" s="53" t="s">
        <v>4023</v>
      </c>
      <c r="D4091" t="s">
        <v>4183</v>
      </c>
      <c r="E4091" t="s">
        <v>235</v>
      </c>
      <c r="F4091">
        <v>11544</v>
      </c>
    </row>
    <row r="4092" spans="1:6" x14ac:dyDescent="0.25">
      <c r="A4092">
        <v>4112900</v>
      </c>
      <c r="B4092" t="s">
        <v>4022</v>
      </c>
      <c r="C4092" s="53" t="s">
        <v>4023</v>
      </c>
      <c r="D4092" t="s">
        <v>4184</v>
      </c>
      <c r="E4092" t="s">
        <v>251</v>
      </c>
      <c r="F4092">
        <v>3456</v>
      </c>
    </row>
    <row r="4093" spans="1:6" x14ac:dyDescent="0.25">
      <c r="A4093">
        <v>4112959</v>
      </c>
      <c r="B4093" t="s">
        <v>4022</v>
      </c>
      <c r="C4093" s="53" t="s">
        <v>4023</v>
      </c>
      <c r="D4093" t="s">
        <v>4185</v>
      </c>
      <c r="E4093" t="s">
        <v>231</v>
      </c>
      <c r="F4093">
        <v>7697</v>
      </c>
    </row>
    <row r="4094" spans="1:6" x14ac:dyDescent="0.25">
      <c r="A4094">
        <v>4113007</v>
      </c>
      <c r="B4094" t="s">
        <v>4022</v>
      </c>
      <c r="C4094" s="53" t="s">
        <v>4023</v>
      </c>
      <c r="D4094" t="s">
        <v>2219</v>
      </c>
      <c r="E4094" t="s">
        <v>231</v>
      </c>
      <c r="F4094">
        <v>6963</v>
      </c>
    </row>
    <row r="4095" spans="1:6" x14ac:dyDescent="0.25">
      <c r="A4095">
        <v>4113106</v>
      </c>
      <c r="B4095" t="s">
        <v>4022</v>
      </c>
      <c r="C4095" s="53" t="s">
        <v>4023</v>
      </c>
      <c r="D4095" t="s">
        <v>4186</v>
      </c>
      <c r="E4095" t="s">
        <v>251</v>
      </c>
      <c r="F4095">
        <v>4438</v>
      </c>
    </row>
    <row r="4096" spans="1:6" x14ac:dyDescent="0.25">
      <c r="A4096">
        <v>4113205</v>
      </c>
      <c r="B4096" t="s">
        <v>4022</v>
      </c>
      <c r="C4096" s="53" t="s">
        <v>4023</v>
      </c>
      <c r="D4096" t="s">
        <v>4187</v>
      </c>
      <c r="E4096" t="s">
        <v>227</v>
      </c>
      <c r="F4096">
        <v>47557</v>
      </c>
    </row>
    <row r="4097" spans="1:6" x14ac:dyDescent="0.25">
      <c r="A4097">
        <v>4113254</v>
      </c>
      <c r="B4097" t="s">
        <v>4022</v>
      </c>
      <c r="C4097" s="53" t="s">
        <v>4023</v>
      </c>
      <c r="D4097" t="s">
        <v>2829</v>
      </c>
      <c r="E4097" t="s">
        <v>231</v>
      </c>
      <c r="F4097">
        <v>6292</v>
      </c>
    </row>
    <row r="4098" spans="1:6" x14ac:dyDescent="0.25">
      <c r="A4098">
        <v>4113304</v>
      </c>
      <c r="B4098" t="s">
        <v>4022</v>
      </c>
      <c r="C4098" s="53" t="s">
        <v>4023</v>
      </c>
      <c r="D4098" t="s">
        <v>4188</v>
      </c>
      <c r="E4098" t="s">
        <v>227</v>
      </c>
      <c r="F4098">
        <v>32133</v>
      </c>
    </row>
    <row r="4099" spans="1:6" x14ac:dyDescent="0.25">
      <c r="A4099">
        <v>4113403</v>
      </c>
      <c r="B4099" t="s">
        <v>4022</v>
      </c>
      <c r="C4099" s="53" t="s">
        <v>4023</v>
      </c>
      <c r="D4099" t="s">
        <v>4189</v>
      </c>
      <c r="E4099" t="s">
        <v>251</v>
      </c>
      <c r="F4099">
        <v>4165</v>
      </c>
    </row>
    <row r="4100" spans="1:6" x14ac:dyDescent="0.25">
      <c r="A4100">
        <v>4113429</v>
      </c>
      <c r="B4100" t="s">
        <v>4022</v>
      </c>
      <c r="C4100" s="53" t="s">
        <v>4023</v>
      </c>
      <c r="D4100" t="s">
        <v>4190</v>
      </c>
      <c r="E4100" t="s">
        <v>251</v>
      </c>
      <c r="F4100">
        <v>3774</v>
      </c>
    </row>
    <row r="4101" spans="1:6" x14ac:dyDescent="0.25">
      <c r="A4101">
        <v>4113452</v>
      </c>
      <c r="B4101" t="s">
        <v>4022</v>
      </c>
      <c r="C4101" s="53" t="s">
        <v>4023</v>
      </c>
      <c r="D4101" t="s">
        <v>4191</v>
      </c>
      <c r="E4101" t="s">
        <v>231</v>
      </c>
      <c r="F4101">
        <v>5187</v>
      </c>
    </row>
    <row r="4102" spans="1:6" x14ac:dyDescent="0.25">
      <c r="A4102">
        <v>4113502</v>
      </c>
      <c r="B4102" t="s">
        <v>4022</v>
      </c>
      <c r="C4102" s="53" t="s">
        <v>4023</v>
      </c>
      <c r="D4102" t="s">
        <v>4192</v>
      </c>
      <c r="E4102" t="s">
        <v>227</v>
      </c>
      <c r="F4102">
        <v>22603</v>
      </c>
    </row>
    <row r="4103" spans="1:6" x14ac:dyDescent="0.25">
      <c r="A4103">
        <v>4113601</v>
      </c>
      <c r="B4103" t="s">
        <v>4022</v>
      </c>
      <c r="C4103" s="53" t="s">
        <v>4023</v>
      </c>
      <c r="D4103" t="s">
        <v>4193</v>
      </c>
      <c r="E4103" t="s">
        <v>251</v>
      </c>
      <c r="F4103">
        <v>4690</v>
      </c>
    </row>
    <row r="4104" spans="1:6" x14ac:dyDescent="0.25">
      <c r="A4104">
        <v>4113700</v>
      </c>
      <c r="B4104" t="s">
        <v>4022</v>
      </c>
      <c r="C4104" s="53" t="s">
        <v>4023</v>
      </c>
      <c r="D4104" t="s">
        <v>4194</v>
      </c>
      <c r="E4104" t="s">
        <v>248</v>
      </c>
      <c r="F4104">
        <v>548249</v>
      </c>
    </row>
    <row r="4105" spans="1:6" x14ac:dyDescent="0.25">
      <c r="A4105">
        <v>4113734</v>
      </c>
      <c r="B4105" t="s">
        <v>4022</v>
      </c>
      <c r="C4105" s="53" t="s">
        <v>4023</v>
      </c>
      <c r="D4105" t="s">
        <v>4195</v>
      </c>
      <c r="E4105" t="s">
        <v>231</v>
      </c>
      <c r="F4105">
        <v>7471</v>
      </c>
    </row>
    <row r="4106" spans="1:6" x14ac:dyDescent="0.25">
      <c r="A4106">
        <v>4113759</v>
      </c>
      <c r="B4106" t="s">
        <v>4022</v>
      </c>
      <c r="C4106" s="53" t="s">
        <v>4023</v>
      </c>
      <c r="D4106" t="s">
        <v>4196</v>
      </c>
      <c r="E4106" t="s">
        <v>231</v>
      </c>
      <c r="F4106">
        <v>5127</v>
      </c>
    </row>
    <row r="4107" spans="1:6" x14ac:dyDescent="0.25">
      <c r="A4107">
        <v>4113809</v>
      </c>
      <c r="B4107" t="s">
        <v>4022</v>
      </c>
      <c r="C4107" s="53" t="s">
        <v>4023</v>
      </c>
      <c r="D4107" t="s">
        <v>4197</v>
      </c>
      <c r="E4107" t="s">
        <v>251</v>
      </c>
      <c r="F4107">
        <v>4859</v>
      </c>
    </row>
    <row r="4108" spans="1:6" x14ac:dyDescent="0.25">
      <c r="A4108">
        <v>4113908</v>
      </c>
      <c r="B4108" t="s">
        <v>4022</v>
      </c>
      <c r="C4108" s="53" t="s">
        <v>4023</v>
      </c>
      <c r="D4108" t="s">
        <v>4198</v>
      </c>
      <c r="E4108" t="s">
        <v>235</v>
      </c>
      <c r="F4108">
        <v>13567</v>
      </c>
    </row>
    <row r="4109" spans="1:6" x14ac:dyDescent="0.25">
      <c r="A4109">
        <v>4114005</v>
      </c>
      <c r="B4109" t="s">
        <v>4022</v>
      </c>
      <c r="C4109" s="53" t="s">
        <v>4023</v>
      </c>
      <c r="D4109" t="s">
        <v>4199</v>
      </c>
      <c r="E4109" t="s">
        <v>235</v>
      </c>
      <c r="F4109">
        <v>13943</v>
      </c>
    </row>
    <row r="4110" spans="1:6" x14ac:dyDescent="0.25">
      <c r="A4110">
        <v>4114104</v>
      </c>
      <c r="B4110" t="s">
        <v>4022</v>
      </c>
      <c r="C4110" s="53" t="s">
        <v>4023</v>
      </c>
      <c r="D4110" t="s">
        <v>4200</v>
      </c>
      <c r="E4110" t="s">
        <v>227</v>
      </c>
      <c r="F4110">
        <v>21672</v>
      </c>
    </row>
    <row r="4111" spans="1:6" x14ac:dyDescent="0.25">
      <c r="A4111">
        <v>4114203</v>
      </c>
      <c r="B4111" t="s">
        <v>4022</v>
      </c>
      <c r="C4111" s="53" t="s">
        <v>4023</v>
      </c>
      <c r="D4111" t="s">
        <v>4201</v>
      </c>
      <c r="E4111" t="s">
        <v>227</v>
      </c>
      <c r="F4111">
        <v>34289</v>
      </c>
    </row>
    <row r="4112" spans="1:6" x14ac:dyDescent="0.25">
      <c r="A4112">
        <v>4114302</v>
      </c>
      <c r="B4112" t="s">
        <v>4022</v>
      </c>
      <c r="C4112" s="53" t="s">
        <v>4023</v>
      </c>
      <c r="D4112" t="s">
        <v>4202</v>
      </c>
      <c r="E4112" t="s">
        <v>227</v>
      </c>
      <c r="F4112">
        <v>24905</v>
      </c>
    </row>
    <row r="4113" spans="1:6" x14ac:dyDescent="0.25">
      <c r="A4113">
        <v>4114351</v>
      </c>
      <c r="B4113" t="s">
        <v>4022</v>
      </c>
      <c r="C4113" s="53" t="s">
        <v>4023</v>
      </c>
      <c r="D4113" t="s">
        <v>4203</v>
      </c>
      <c r="E4113" t="s">
        <v>251</v>
      </c>
      <c r="F4113">
        <v>2954</v>
      </c>
    </row>
    <row r="4114" spans="1:6" x14ac:dyDescent="0.25">
      <c r="A4114">
        <v>4114401</v>
      </c>
      <c r="B4114" t="s">
        <v>4022</v>
      </c>
      <c r="C4114" s="53" t="s">
        <v>4023</v>
      </c>
      <c r="D4114" t="s">
        <v>4204</v>
      </c>
      <c r="E4114" t="s">
        <v>235</v>
      </c>
      <c r="F4114">
        <v>17334</v>
      </c>
    </row>
    <row r="4115" spans="1:6" x14ac:dyDescent="0.25">
      <c r="A4115">
        <v>4114500</v>
      </c>
      <c r="B4115" t="s">
        <v>4022</v>
      </c>
      <c r="C4115" s="53" t="s">
        <v>4023</v>
      </c>
      <c r="D4115" t="s">
        <v>4205</v>
      </c>
      <c r="E4115" t="s">
        <v>235</v>
      </c>
      <c r="F4115">
        <v>13660</v>
      </c>
    </row>
    <row r="4116" spans="1:6" x14ac:dyDescent="0.25">
      <c r="A4116">
        <v>4114609</v>
      </c>
      <c r="B4116" t="s">
        <v>4022</v>
      </c>
      <c r="C4116" s="53" t="s">
        <v>4023</v>
      </c>
      <c r="D4116" t="s">
        <v>4206</v>
      </c>
      <c r="E4116" t="s">
        <v>233</v>
      </c>
      <c r="F4116">
        <v>50808</v>
      </c>
    </row>
    <row r="4117" spans="1:6" x14ac:dyDescent="0.25">
      <c r="A4117">
        <v>4114708</v>
      </c>
      <c r="B4117" t="s">
        <v>4022</v>
      </c>
      <c r="C4117" s="53" t="s">
        <v>4023</v>
      </c>
      <c r="D4117" t="s">
        <v>4207</v>
      </c>
      <c r="E4117" t="s">
        <v>231</v>
      </c>
      <c r="F4117">
        <v>5982</v>
      </c>
    </row>
    <row r="4118" spans="1:6" x14ac:dyDescent="0.25">
      <c r="A4118">
        <v>4114807</v>
      </c>
      <c r="B4118" t="s">
        <v>4022</v>
      </c>
      <c r="C4118" s="53" t="s">
        <v>4023</v>
      </c>
      <c r="D4118" t="s">
        <v>4208</v>
      </c>
      <c r="E4118" t="s">
        <v>227</v>
      </c>
      <c r="F4118">
        <v>34388</v>
      </c>
    </row>
    <row r="4119" spans="1:6" x14ac:dyDescent="0.25">
      <c r="A4119">
        <v>4114906</v>
      </c>
      <c r="B4119" t="s">
        <v>4022</v>
      </c>
      <c r="C4119" s="53" t="s">
        <v>4023</v>
      </c>
      <c r="D4119" t="s">
        <v>4209</v>
      </c>
      <c r="E4119" t="s">
        <v>231</v>
      </c>
      <c r="F4119">
        <v>9078</v>
      </c>
    </row>
    <row r="4120" spans="1:6" x14ac:dyDescent="0.25">
      <c r="A4120">
        <v>4115002</v>
      </c>
      <c r="B4120" t="s">
        <v>4022</v>
      </c>
      <c r="C4120" s="53" t="s">
        <v>4023</v>
      </c>
      <c r="D4120" t="s">
        <v>4210</v>
      </c>
      <c r="E4120" t="s">
        <v>231</v>
      </c>
      <c r="F4120">
        <v>7134</v>
      </c>
    </row>
    <row r="4121" spans="1:6" x14ac:dyDescent="0.25">
      <c r="A4121">
        <v>4115101</v>
      </c>
      <c r="B4121" t="s">
        <v>4022</v>
      </c>
      <c r="C4121" s="53" t="s">
        <v>4023</v>
      </c>
      <c r="D4121" t="s">
        <v>4211</v>
      </c>
      <c r="E4121" t="s">
        <v>235</v>
      </c>
      <c r="F4121">
        <v>10541</v>
      </c>
    </row>
    <row r="4122" spans="1:6" x14ac:dyDescent="0.25">
      <c r="A4122">
        <v>4115200</v>
      </c>
      <c r="B4122" t="s">
        <v>4022</v>
      </c>
      <c r="C4122" s="53" t="s">
        <v>4023</v>
      </c>
      <c r="D4122" t="s">
        <v>4212</v>
      </c>
      <c r="E4122" t="s">
        <v>229</v>
      </c>
      <c r="F4122">
        <v>397437</v>
      </c>
    </row>
    <row r="4123" spans="1:6" x14ac:dyDescent="0.25">
      <c r="A4123">
        <v>4115309</v>
      </c>
      <c r="B4123" t="s">
        <v>4022</v>
      </c>
      <c r="C4123" s="53" t="s">
        <v>4023</v>
      </c>
      <c r="D4123" t="s">
        <v>4213</v>
      </c>
      <c r="E4123" t="s">
        <v>231</v>
      </c>
      <c r="F4123">
        <v>6585</v>
      </c>
    </row>
    <row r="4124" spans="1:6" x14ac:dyDescent="0.25">
      <c r="A4124">
        <v>4115358</v>
      </c>
      <c r="B4124" t="s">
        <v>4022</v>
      </c>
      <c r="C4124" s="53" t="s">
        <v>4023</v>
      </c>
      <c r="D4124" t="s">
        <v>4214</v>
      </c>
      <c r="E4124" t="s">
        <v>231</v>
      </c>
      <c r="F4124">
        <v>5793</v>
      </c>
    </row>
    <row r="4125" spans="1:6" x14ac:dyDescent="0.25">
      <c r="A4125">
        <v>4115408</v>
      </c>
      <c r="B4125" t="s">
        <v>4022</v>
      </c>
      <c r="C4125" s="53" t="s">
        <v>4023</v>
      </c>
      <c r="D4125" t="s">
        <v>4215</v>
      </c>
      <c r="E4125" t="s">
        <v>235</v>
      </c>
      <c r="F4125">
        <v>14470</v>
      </c>
    </row>
    <row r="4126" spans="1:6" x14ac:dyDescent="0.25">
      <c r="A4126">
        <v>4115457</v>
      </c>
      <c r="B4126" t="s">
        <v>4022</v>
      </c>
      <c r="C4126" s="53" t="s">
        <v>4023</v>
      </c>
      <c r="D4126" t="s">
        <v>4216</v>
      </c>
      <c r="E4126" t="s">
        <v>251</v>
      </c>
      <c r="F4126">
        <v>4871</v>
      </c>
    </row>
    <row r="4127" spans="1:6" x14ac:dyDescent="0.25">
      <c r="A4127">
        <v>4115507</v>
      </c>
      <c r="B4127" t="s">
        <v>4022</v>
      </c>
      <c r="C4127" s="53" t="s">
        <v>4023</v>
      </c>
      <c r="D4127" t="s">
        <v>4217</v>
      </c>
      <c r="E4127" t="s">
        <v>251</v>
      </c>
      <c r="F4127">
        <v>4755</v>
      </c>
    </row>
    <row r="4128" spans="1:6" x14ac:dyDescent="0.25">
      <c r="A4128">
        <v>4115606</v>
      </c>
      <c r="B4128" t="s">
        <v>4022</v>
      </c>
      <c r="C4128" s="53" t="s">
        <v>4023</v>
      </c>
      <c r="D4128" t="s">
        <v>4218</v>
      </c>
      <c r="E4128" t="s">
        <v>235</v>
      </c>
      <c r="F4128">
        <v>17340</v>
      </c>
    </row>
    <row r="4129" spans="1:6" x14ac:dyDescent="0.25">
      <c r="A4129">
        <v>4115705</v>
      </c>
      <c r="B4129" t="s">
        <v>4022</v>
      </c>
      <c r="C4129" s="53" t="s">
        <v>4023</v>
      </c>
      <c r="D4129" t="s">
        <v>4219</v>
      </c>
      <c r="E4129" t="s">
        <v>227</v>
      </c>
      <c r="F4129">
        <v>32591</v>
      </c>
    </row>
    <row r="4130" spans="1:6" x14ac:dyDescent="0.25">
      <c r="A4130">
        <v>4115739</v>
      </c>
      <c r="B4130" t="s">
        <v>4022</v>
      </c>
      <c r="C4130" s="53" t="s">
        <v>4023</v>
      </c>
      <c r="D4130" t="s">
        <v>4220</v>
      </c>
      <c r="E4130" t="s">
        <v>251</v>
      </c>
      <c r="F4130">
        <v>3668</v>
      </c>
    </row>
    <row r="4131" spans="1:6" x14ac:dyDescent="0.25">
      <c r="A4131">
        <v>4115754</v>
      </c>
      <c r="B4131" t="s">
        <v>4022</v>
      </c>
      <c r="C4131" s="53" t="s">
        <v>4023</v>
      </c>
      <c r="D4131" t="s">
        <v>4221</v>
      </c>
      <c r="E4131" t="s">
        <v>231</v>
      </c>
      <c r="F4131">
        <v>9705</v>
      </c>
    </row>
    <row r="4132" spans="1:6" x14ac:dyDescent="0.25">
      <c r="A4132">
        <v>4115804</v>
      </c>
      <c r="B4132" t="s">
        <v>4022</v>
      </c>
      <c r="C4132" s="53" t="s">
        <v>4023</v>
      </c>
      <c r="D4132" t="s">
        <v>4222</v>
      </c>
      <c r="E4132" t="s">
        <v>227</v>
      </c>
      <c r="F4132">
        <v>44885</v>
      </c>
    </row>
    <row r="4133" spans="1:6" x14ac:dyDescent="0.25">
      <c r="A4133">
        <v>4115853</v>
      </c>
      <c r="B4133" t="s">
        <v>4022</v>
      </c>
      <c r="C4133" s="53" t="s">
        <v>4023</v>
      </c>
      <c r="D4133" t="s">
        <v>4223</v>
      </c>
      <c r="E4133" t="s">
        <v>231</v>
      </c>
      <c r="F4133">
        <v>5398</v>
      </c>
    </row>
    <row r="4134" spans="1:6" x14ac:dyDescent="0.25">
      <c r="A4134">
        <v>4115903</v>
      </c>
      <c r="B4134" t="s">
        <v>4022</v>
      </c>
      <c r="C4134" s="53" t="s">
        <v>4023</v>
      </c>
      <c r="D4134" t="s">
        <v>805</v>
      </c>
      <c r="E4134" t="s">
        <v>251</v>
      </c>
      <c r="F4134">
        <v>2334</v>
      </c>
    </row>
    <row r="4135" spans="1:6" x14ac:dyDescent="0.25">
      <c r="A4135">
        <v>4116000</v>
      </c>
      <c r="B4135" t="s">
        <v>4022</v>
      </c>
      <c r="C4135" s="53" t="s">
        <v>4023</v>
      </c>
      <c r="D4135" t="s">
        <v>4224</v>
      </c>
      <c r="E4135" t="s">
        <v>251</v>
      </c>
      <c r="F4135">
        <v>1885</v>
      </c>
    </row>
    <row r="4136" spans="1:6" x14ac:dyDescent="0.25">
      <c r="A4136">
        <v>4116059</v>
      </c>
      <c r="B4136" t="s">
        <v>4022</v>
      </c>
      <c r="C4136" s="53" t="s">
        <v>4023</v>
      </c>
      <c r="D4136" t="s">
        <v>4225</v>
      </c>
      <c r="E4136" t="s">
        <v>235</v>
      </c>
      <c r="F4136">
        <v>10847</v>
      </c>
    </row>
    <row r="4137" spans="1:6" x14ac:dyDescent="0.25">
      <c r="A4137">
        <v>4116109</v>
      </c>
      <c r="B4137" t="s">
        <v>4022</v>
      </c>
      <c r="C4137" s="53" t="s">
        <v>4023</v>
      </c>
      <c r="D4137" t="s">
        <v>4226</v>
      </c>
      <c r="E4137" t="s">
        <v>235</v>
      </c>
      <c r="F4137">
        <v>12709</v>
      </c>
    </row>
    <row r="4138" spans="1:6" x14ac:dyDescent="0.25">
      <c r="A4138">
        <v>4116208</v>
      </c>
      <c r="B4138" t="s">
        <v>4022</v>
      </c>
      <c r="C4138" s="53" t="s">
        <v>4023</v>
      </c>
      <c r="D4138" t="s">
        <v>4227</v>
      </c>
      <c r="E4138" t="s">
        <v>235</v>
      </c>
      <c r="F4138">
        <v>16435</v>
      </c>
    </row>
    <row r="4139" spans="1:6" x14ac:dyDescent="0.25">
      <c r="A4139">
        <v>4116307</v>
      </c>
      <c r="B4139" t="s">
        <v>4022</v>
      </c>
      <c r="C4139" s="53" t="s">
        <v>4023</v>
      </c>
      <c r="D4139" t="s">
        <v>4228</v>
      </c>
      <c r="E4139" t="s">
        <v>251</v>
      </c>
      <c r="F4139">
        <v>3909</v>
      </c>
    </row>
    <row r="4140" spans="1:6" x14ac:dyDescent="0.25">
      <c r="A4140">
        <v>4116406</v>
      </c>
      <c r="B4140" t="s">
        <v>4022</v>
      </c>
      <c r="C4140" s="53" t="s">
        <v>4023</v>
      </c>
      <c r="D4140" t="s">
        <v>4229</v>
      </c>
      <c r="E4140" t="s">
        <v>251</v>
      </c>
      <c r="F4140">
        <v>4064</v>
      </c>
    </row>
    <row r="4141" spans="1:6" x14ac:dyDescent="0.25">
      <c r="A4141">
        <v>4116505</v>
      </c>
      <c r="B4141" t="s">
        <v>4022</v>
      </c>
      <c r="C4141" s="53" t="s">
        <v>4023</v>
      </c>
      <c r="D4141" t="s">
        <v>4230</v>
      </c>
      <c r="E4141" t="s">
        <v>251</v>
      </c>
      <c r="F4141">
        <v>1518</v>
      </c>
    </row>
    <row r="4142" spans="1:6" x14ac:dyDescent="0.25">
      <c r="A4142">
        <v>4116604</v>
      </c>
      <c r="B4142" t="s">
        <v>4022</v>
      </c>
      <c r="C4142" s="53" t="s">
        <v>4023</v>
      </c>
      <c r="D4142" t="s">
        <v>4231</v>
      </c>
      <c r="E4142" t="s">
        <v>251</v>
      </c>
      <c r="F4142">
        <v>3553</v>
      </c>
    </row>
    <row r="4143" spans="1:6" x14ac:dyDescent="0.25">
      <c r="A4143">
        <v>4116703</v>
      </c>
      <c r="B4143" t="s">
        <v>4022</v>
      </c>
      <c r="C4143" s="53" t="s">
        <v>4023</v>
      </c>
      <c r="D4143" t="s">
        <v>4232</v>
      </c>
      <c r="E4143" t="s">
        <v>235</v>
      </c>
      <c r="F4143">
        <v>11537</v>
      </c>
    </row>
    <row r="4144" spans="1:6" x14ac:dyDescent="0.25">
      <c r="A4144">
        <v>4116802</v>
      </c>
      <c r="B4144" t="s">
        <v>4022</v>
      </c>
      <c r="C4144" s="53" t="s">
        <v>4023</v>
      </c>
      <c r="D4144" t="s">
        <v>4233</v>
      </c>
      <c r="E4144" t="s">
        <v>231</v>
      </c>
      <c r="F4144">
        <v>6650</v>
      </c>
    </row>
    <row r="4145" spans="1:6" x14ac:dyDescent="0.25">
      <c r="A4145">
        <v>4116901</v>
      </c>
      <c r="B4145" t="s">
        <v>4022</v>
      </c>
      <c r="C4145" s="53" t="s">
        <v>4023</v>
      </c>
      <c r="D4145" t="s">
        <v>4234</v>
      </c>
      <c r="E4145" t="s">
        <v>227</v>
      </c>
      <c r="F4145">
        <v>27886</v>
      </c>
    </row>
    <row r="4146" spans="1:6" x14ac:dyDescent="0.25">
      <c r="A4146">
        <v>4116950</v>
      </c>
      <c r="B4146" t="s">
        <v>4022</v>
      </c>
      <c r="C4146" s="53" t="s">
        <v>4023</v>
      </c>
      <c r="D4146" t="s">
        <v>4235</v>
      </c>
      <c r="E4146" t="s">
        <v>231</v>
      </c>
      <c r="F4146">
        <v>5206</v>
      </c>
    </row>
    <row r="4147" spans="1:6" x14ac:dyDescent="0.25">
      <c r="A4147">
        <v>4117008</v>
      </c>
      <c r="B4147" t="s">
        <v>4022</v>
      </c>
      <c r="C4147" s="53" t="s">
        <v>4023</v>
      </c>
      <c r="D4147" t="s">
        <v>2273</v>
      </c>
      <c r="E4147" t="s">
        <v>231</v>
      </c>
      <c r="F4147">
        <v>8359</v>
      </c>
    </row>
    <row r="4148" spans="1:6" x14ac:dyDescent="0.25">
      <c r="A4148">
        <v>4117057</v>
      </c>
      <c r="B4148" t="s">
        <v>4022</v>
      </c>
      <c r="C4148" s="53" t="s">
        <v>4023</v>
      </c>
      <c r="D4148" t="s">
        <v>4236</v>
      </c>
      <c r="E4148" t="s">
        <v>235</v>
      </c>
      <c r="F4148">
        <v>11968</v>
      </c>
    </row>
    <row r="4149" spans="1:6" x14ac:dyDescent="0.25">
      <c r="A4149">
        <v>4117107</v>
      </c>
      <c r="B4149" t="s">
        <v>4022</v>
      </c>
      <c r="C4149" s="53" t="s">
        <v>4023</v>
      </c>
      <c r="D4149" t="s">
        <v>4237</v>
      </c>
      <c r="E4149" t="s">
        <v>235</v>
      </c>
      <c r="F4149">
        <v>13470</v>
      </c>
    </row>
    <row r="4150" spans="1:6" x14ac:dyDescent="0.25">
      <c r="A4150">
        <v>4117206</v>
      </c>
      <c r="B4150" t="s">
        <v>4022</v>
      </c>
      <c r="C4150" s="53" t="s">
        <v>4023</v>
      </c>
      <c r="D4150" t="s">
        <v>4238</v>
      </c>
      <c r="E4150" t="s">
        <v>231</v>
      </c>
      <c r="F4150">
        <v>5782</v>
      </c>
    </row>
    <row r="4151" spans="1:6" x14ac:dyDescent="0.25">
      <c r="A4151">
        <v>4117214</v>
      </c>
      <c r="B4151" t="s">
        <v>4022</v>
      </c>
      <c r="C4151" s="53" t="s">
        <v>4023</v>
      </c>
      <c r="D4151" t="s">
        <v>4239</v>
      </c>
      <c r="E4151" t="s">
        <v>251</v>
      </c>
      <c r="F4151">
        <v>4163</v>
      </c>
    </row>
    <row r="4152" spans="1:6" x14ac:dyDescent="0.25">
      <c r="A4152">
        <v>4117222</v>
      </c>
      <c r="B4152" t="s">
        <v>4022</v>
      </c>
      <c r="C4152" s="53" t="s">
        <v>4023</v>
      </c>
      <c r="D4152" t="s">
        <v>4240</v>
      </c>
      <c r="E4152" t="s">
        <v>231</v>
      </c>
      <c r="F4152">
        <v>8092</v>
      </c>
    </row>
    <row r="4153" spans="1:6" x14ac:dyDescent="0.25">
      <c r="A4153">
        <v>4117255</v>
      </c>
      <c r="B4153" t="s">
        <v>4022</v>
      </c>
      <c r="C4153" s="53" t="s">
        <v>4023</v>
      </c>
      <c r="D4153" t="s">
        <v>4241</v>
      </c>
      <c r="E4153" t="s">
        <v>235</v>
      </c>
      <c r="F4153">
        <v>10722</v>
      </c>
    </row>
    <row r="4154" spans="1:6" x14ac:dyDescent="0.25">
      <c r="A4154">
        <v>4117271</v>
      </c>
      <c r="B4154" t="s">
        <v>4022</v>
      </c>
      <c r="C4154" s="53" t="s">
        <v>4023</v>
      </c>
      <c r="D4154" t="s">
        <v>4242</v>
      </c>
      <c r="E4154" t="s">
        <v>231</v>
      </c>
      <c r="F4154">
        <v>6792</v>
      </c>
    </row>
    <row r="4155" spans="1:6" x14ac:dyDescent="0.25">
      <c r="A4155">
        <v>4117297</v>
      </c>
      <c r="B4155" t="s">
        <v>4022</v>
      </c>
      <c r="C4155" s="53" t="s">
        <v>4023</v>
      </c>
      <c r="D4155" t="s">
        <v>4243</v>
      </c>
      <c r="E4155" t="s">
        <v>251</v>
      </c>
      <c r="F4155">
        <v>2907</v>
      </c>
    </row>
    <row r="4156" spans="1:6" x14ac:dyDescent="0.25">
      <c r="A4156">
        <v>4117305</v>
      </c>
      <c r="B4156" t="s">
        <v>4022</v>
      </c>
      <c r="C4156" s="53" t="s">
        <v>4023</v>
      </c>
      <c r="D4156" t="s">
        <v>4244</v>
      </c>
      <c r="E4156" t="s">
        <v>227</v>
      </c>
      <c r="F4156">
        <v>23418</v>
      </c>
    </row>
    <row r="4157" spans="1:6" x14ac:dyDescent="0.25">
      <c r="A4157">
        <v>4117404</v>
      </c>
      <c r="B4157" t="s">
        <v>4022</v>
      </c>
      <c r="C4157" s="53" t="s">
        <v>4023</v>
      </c>
      <c r="D4157" t="s">
        <v>4245</v>
      </c>
      <c r="E4157" t="s">
        <v>251</v>
      </c>
      <c r="F4157">
        <v>3488</v>
      </c>
    </row>
    <row r="4158" spans="1:6" x14ac:dyDescent="0.25">
      <c r="A4158">
        <v>4117453</v>
      </c>
      <c r="B4158" t="s">
        <v>4022</v>
      </c>
      <c r="C4158" s="53" t="s">
        <v>4023</v>
      </c>
      <c r="D4158" t="s">
        <v>4246</v>
      </c>
      <c r="E4158" t="s">
        <v>231</v>
      </c>
      <c r="F4158">
        <v>5976</v>
      </c>
    </row>
    <row r="4159" spans="1:6" x14ac:dyDescent="0.25">
      <c r="A4159">
        <v>4117503</v>
      </c>
      <c r="B4159" t="s">
        <v>4022</v>
      </c>
      <c r="C4159" s="53" t="s">
        <v>4023</v>
      </c>
      <c r="D4159" t="s">
        <v>4247</v>
      </c>
      <c r="E4159" t="s">
        <v>227</v>
      </c>
      <c r="F4159">
        <v>39291</v>
      </c>
    </row>
    <row r="4160" spans="1:6" x14ac:dyDescent="0.25">
      <c r="A4160">
        <v>4117602</v>
      </c>
      <c r="B4160" t="s">
        <v>4022</v>
      </c>
      <c r="C4160" s="53" t="s">
        <v>4023</v>
      </c>
      <c r="D4160" t="s">
        <v>680</v>
      </c>
      <c r="E4160" t="s">
        <v>227</v>
      </c>
      <c r="F4160">
        <v>47674</v>
      </c>
    </row>
    <row r="4161" spans="1:6" x14ac:dyDescent="0.25">
      <c r="A4161">
        <v>4117701</v>
      </c>
      <c r="B4161" t="s">
        <v>4022</v>
      </c>
      <c r="C4161" s="53" t="s">
        <v>4023</v>
      </c>
      <c r="D4161" t="s">
        <v>4248</v>
      </c>
      <c r="E4161" t="s">
        <v>227</v>
      </c>
      <c r="F4161">
        <v>33753</v>
      </c>
    </row>
    <row r="4162" spans="1:6" x14ac:dyDescent="0.25">
      <c r="A4162">
        <v>4117800</v>
      </c>
      <c r="B4162" t="s">
        <v>4022</v>
      </c>
      <c r="C4162" s="53" t="s">
        <v>4023</v>
      </c>
      <c r="D4162" t="s">
        <v>3788</v>
      </c>
      <c r="E4162" t="s">
        <v>235</v>
      </c>
      <c r="F4162">
        <v>14477</v>
      </c>
    </row>
    <row r="4163" spans="1:6" x14ac:dyDescent="0.25">
      <c r="A4163">
        <v>4117909</v>
      </c>
      <c r="B4163" t="s">
        <v>4022</v>
      </c>
      <c r="C4163" s="53" t="s">
        <v>4023</v>
      </c>
      <c r="D4163" t="s">
        <v>4249</v>
      </c>
      <c r="E4163" t="s">
        <v>227</v>
      </c>
      <c r="F4163">
        <v>30859</v>
      </c>
    </row>
    <row r="4164" spans="1:6" x14ac:dyDescent="0.25">
      <c r="A4164">
        <v>4118006</v>
      </c>
      <c r="B4164" t="s">
        <v>4022</v>
      </c>
      <c r="C4164" s="53" t="s">
        <v>4023</v>
      </c>
      <c r="D4164" t="s">
        <v>4250</v>
      </c>
      <c r="E4164" t="s">
        <v>235</v>
      </c>
      <c r="F4164">
        <v>13011</v>
      </c>
    </row>
    <row r="4165" spans="1:6" x14ac:dyDescent="0.25">
      <c r="A4165">
        <v>4118105</v>
      </c>
      <c r="B4165" t="s">
        <v>4022</v>
      </c>
      <c r="C4165" s="53" t="s">
        <v>4023</v>
      </c>
      <c r="D4165" t="s">
        <v>4251</v>
      </c>
      <c r="E4165" t="s">
        <v>235</v>
      </c>
      <c r="F4165">
        <v>11069</v>
      </c>
    </row>
    <row r="4166" spans="1:6" x14ac:dyDescent="0.25">
      <c r="A4166">
        <v>4118204</v>
      </c>
      <c r="B4166" t="s">
        <v>4022</v>
      </c>
      <c r="C4166" s="53" t="s">
        <v>4023</v>
      </c>
      <c r="D4166" t="s">
        <v>4252</v>
      </c>
      <c r="E4166" t="s">
        <v>229</v>
      </c>
      <c r="F4166">
        <v>150660</v>
      </c>
    </row>
    <row r="4167" spans="1:6" x14ac:dyDescent="0.25">
      <c r="A4167">
        <v>4118303</v>
      </c>
      <c r="B4167" t="s">
        <v>4022</v>
      </c>
      <c r="C4167" s="53" t="s">
        <v>4023</v>
      </c>
      <c r="D4167" t="s">
        <v>4253</v>
      </c>
      <c r="E4167" t="s">
        <v>251</v>
      </c>
      <c r="F4167">
        <v>3050</v>
      </c>
    </row>
    <row r="4168" spans="1:6" x14ac:dyDescent="0.25">
      <c r="A4168">
        <v>4118402</v>
      </c>
      <c r="B4168" t="s">
        <v>4022</v>
      </c>
      <c r="C4168" s="53" t="s">
        <v>4023</v>
      </c>
      <c r="D4168" t="s">
        <v>4254</v>
      </c>
      <c r="E4168" t="s">
        <v>233</v>
      </c>
      <c r="F4168">
        <v>86773</v>
      </c>
    </row>
    <row r="4169" spans="1:6" x14ac:dyDescent="0.25">
      <c r="A4169">
        <v>4118451</v>
      </c>
      <c r="B4169" t="s">
        <v>4022</v>
      </c>
      <c r="C4169" s="53" t="s">
        <v>4023</v>
      </c>
      <c r="D4169" t="s">
        <v>4255</v>
      </c>
      <c r="E4169" t="s">
        <v>231</v>
      </c>
      <c r="F4169">
        <v>5304</v>
      </c>
    </row>
    <row r="4170" spans="1:6" x14ac:dyDescent="0.25">
      <c r="A4170">
        <v>4118501</v>
      </c>
      <c r="B4170" t="s">
        <v>4022</v>
      </c>
      <c r="C4170" s="53" t="s">
        <v>4023</v>
      </c>
      <c r="D4170" t="s">
        <v>4256</v>
      </c>
      <c r="E4170" t="s">
        <v>233</v>
      </c>
      <c r="F4170">
        <v>79011</v>
      </c>
    </row>
    <row r="4171" spans="1:6" x14ac:dyDescent="0.25">
      <c r="A4171">
        <v>4118600</v>
      </c>
      <c r="B4171" t="s">
        <v>4022</v>
      </c>
      <c r="C4171" s="53" t="s">
        <v>4023</v>
      </c>
      <c r="D4171" t="s">
        <v>4257</v>
      </c>
      <c r="E4171" t="s">
        <v>231</v>
      </c>
      <c r="F4171">
        <v>5773</v>
      </c>
    </row>
    <row r="4172" spans="1:6" x14ac:dyDescent="0.25">
      <c r="A4172">
        <v>4118709</v>
      </c>
      <c r="B4172" t="s">
        <v>4022</v>
      </c>
      <c r="C4172" s="53" t="s">
        <v>4023</v>
      </c>
      <c r="D4172" t="s">
        <v>4258</v>
      </c>
      <c r="E4172" t="s">
        <v>231</v>
      </c>
      <c r="F4172">
        <v>7291</v>
      </c>
    </row>
    <row r="4173" spans="1:6" x14ac:dyDescent="0.25">
      <c r="A4173">
        <v>4118808</v>
      </c>
      <c r="B4173" t="s">
        <v>4022</v>
      </c>
      <c r="C4173" s="53" t="s">
        <v>4023</v>
      </c>
      <c r="D4173" t="s">
        <v>4259</v>
      </c>
      <c r="E4173" t="s">
        <v>235</v>
      </c>
      <c r="F4173">
        <v>14144</v>
      </c>
    </row>
    <row r="4174" spans="1:6" x14ac:dyDescent="0.25">
      <c r="A4174">
        <v>4118857</v>
      </c>
      <c r="B4174" t="s">
        <v>4022</v>
      </c>
      <c r="C4174" s="53" t="s">
        <v>4023</v>
      </c>
      <c r="D4174" t="s">
        <v>4260</v>
      </c>
      <c r="E4174" t="s">
        <v>231</v>
      </c>
      <c r="F4174">
        <v>5995</v>
      </c>
    </row>
    <row r="4175" spans="1:6" x14ac:dyDescent="0.25">
      <c r="A4175">
        <v>4118907</v>
      </c>
      <c r="B4175" t="s">
        <v>4022</v>
      </c>
      <c r="C4175" s="53" t="s">
        <v>4023</v>
      </c>
      <c r="D4175" t="s">
        <v>4261</v>
      </c>
      <c r="E4175" t="s">
        <v>235</v>
      </c>
      <c r="F4175">
        <v>10937</v>
      </c>
    </row>
    <row r="4176" spans="1:6" x14ac:dyDescent="0.25">
      <c r="A4176">
        <v>4119004</v>
      </c>
      <c r="B4176" t="s">
        <v>4022</v>
      </c>
      <c r="C4176" s="53" t="s">
        <v>4023</v>
      </c>
      <c r="D4176" t="s">
        <v>4262</v>
      </c>
      <c r="E4176" t="s">
        <v>231</v>
      </c>
      <c r="F4176">
        <v>6746</v>
      </c>
    </row>
    <row r="4177" spans="1:6" x14ac:dyDescent="0.25">
      <c r="A4177">
        <v>4119103</v>
      </c>
      <c r="B4177" t="s">
        <v>4022</v>
      </c>
      <c r="C4177" s="53" t="s">
        <v>4023</v>
      </c>
      <c r="D4177" t="s">
        <v>4263</v>
      </c>
      <c r="E4177" t="s">
        <v>235</v>
      </c>
      <c r="F4177">
        <v>12211</v>
      </c>
    </row>
    <row r="4178" spans="1:6" x14ac:dyDescent="0.25">
      <c r="A4178">
        <v>4119152</v>
      </c>
      <c r="B4178" t="s">
        <v>4022</v>
      </c>
      <c r="C4178" s="53" t="s">
        <v>4023</v>
      </c>
      <c r="D4178" t="s">
        <v>4264</v>
      </c>
      <c r="E4178" t="s">
        <v>229</v>
      </c>
      <c r="F4178">
        <v>127045</v>
      </c>
    </row>
    <row r="4179" spans="1:6" x14ac:dyDescent="0.25">
      <c r="A4179">
        <v>4119202</v>
      </c>
      <c r="B4179" t="s">
        <v>4022</v>
      </c>
      <c r="C4179" s="53" t="s">
        <v>4023</v>
      </c>
      <c r="D4179" t="s">
        <v>4265</v>
      </c>
      <c r="E4179" t="s">
        <v>231</v>
      </c>
      <c r="F4179">
        <v>6425</v>
      </c>
    </row>
    <row r="4180" spans="1:6" x14ac:dyDescent="0.25">
      <c r="A4180">
        <v>4119251</v>
      </c>
      <c r="B4180" t="s">
        <v>4022</v>
      </c>
      <c r="C4180" s="53" t="s">
        <v>4023</v>
      </c>
      <c r="D4180" t="s">
        <v>4266</v>
      </c>
      <c r="E4180" t="s">
        <v>251</v>
      </c>
      <c r="F4180">
        <v>2740</v>
      </c>
    </row>
    <row r="4181" spans="1:6" x14ac:dyDescent="0.25">
      <c r="A4181">
        <v>4119301</v>
      </c>
      <c r="B4181" t="s">
        <v>4022</v>
      </c>
      <c r="C4181" s="53" t="s">
        <v>4023</v>
      </c>
      <c r="D4181" t="s">
        <v>1983</v>
      </c>
      <c r="E4181" t="s">
        <v>227</v>
      </c>
      <c r="F4181">
        <v>31978</v>
      </c>
    </row>
    <row r="4182" spans="1:6" x14ac:dyDescent="0.25">
      <c r="A4182">
        <v>4119400</v>
      </c>
      <c r="B4182" t="s">
        <v>4022</v>
      </c>
      <c r="C4182" s="53" t="s">
        <v>4023</v>
      </c>
      <c r="D4182" t="s">
        <v>4267</v>
      </c>
      <c r="E4182" t="s">
        <v>227</v>
      </c>
      <c r="F4182">
        <v>24953</v>
      </c>
    </row>
    <row r="4183" spans="1:6" x14ac:dyDescent="0.25">
      <c r="A4183">
        <v>4119509</v>
      </c>
      <c r="B4183" t="s">
        <v>4022</v>
      </c>
      <c r="C4183" s="53" t="s">
        <v>4023</v>
      </c>
      <c r="D4183" t="s">
        <v>4268</v>
      </c>
      <c r="E4183" t="s">
        <v>229</v>
      </c>
      <c r="F4183">
        <v>104481</v>
      </c>
    </row>
    <row r="4184" spans="1:6" x14ac:dyDescent="0.25">
      <c r="A4184">
        <v>4119608</v>
      </c>
      <c r="B4184" t="s">
        <v>4022</v>
      </c>
      <c r="C4184" s="53" t="s">
        <v>4023</v>
      </c>
      <c r="D4184" t="s">
        <v>4269</v>
      </c>
      <c r="E4184" t="s">
        <v>227</v>
      </c>
      <c r="F4184">
        <v>32419</v>
      </c>
    </row>
    <row r="4185" spans="1:6" x14ac:dyDescent="0.25">
      <c r="A4185">
        <v>4119657</v>
      </c>
      <c r="B4185" t="s">
        <v>4022</v>
      </c>
      <c r="C4185" s="53" t="s">
        <v>4023</v>
      </c>
      <c r="D4185" t="s">
        <v>3832</v>
      </c>
      <c r="E4185" t="s">
        <v>251</v>
      </c>
      <c r="F4185">
        <v>3073</v>
      </c>
    </row>
    <row r="4186" spans="1:6" x14ac:dyDescent="0.25">
      <c r="A4186">
        <v>4119707</v>
      </c>
      <c r="B4186" t="s">
        <v>4022</v>
      </c>
      <c r="C4186" s="53" t="s">
        <v>4023</v>
      </c>
      <c r="D4186" t="s">
        <v>4270</v>
      </c>
      <c r="E4186" t="s">
        <v>251</v>
      </c>
      <c r="F4186">
        <v>4277</v>
      </c>
    </row>
    <row r="4187" spans="1:6" x14ac:dyDescent="0.25">
      <c r="A4187">
        <v>4119806</v>
      </c>
      <c r="B4187" t="s">
        <v>4022</v>
      </c>
      <c r="C4187" s="53" t="s">
        <v>4023</v>
      </c>
      <c r="D4187" t="s">
        <v>2304</v>
      </c>
      <c r="E4187" t="s">
        <v>235</v>
      </c>
      <c r="F4187">
        <v>13926</v>
      </c>
    </row>
    <row r="4188" spans="1:6" x14ac:dyDescent="0.25">
      <c r="A4188">
        <v>4119905</v>
      </c>
      <c r="B4188" t="s">
        <v>4022</v>
      </c>
      <c r="C4188" s="53" t="s">
        <v>4023</v>
      </c>
      <c r="D4188" t="s">
        <v>4271</v>
      </c>
      <c r="E4188" t="s">
        <v>229</v>
      </c>
      <c r="F4188">
        <v>337865</v>
      </c>
    </row>
    <row r="4189" spans="1:6" x14ac:dyDescent="0.25">
      <c r="A4189">
        <v>4119954</v>
      </c>
      <c r="B4189" t="s">
        <v>4022</v>
      </c>
      <c r="C4189" s="53" t="s">
        <v>4023</v>
      </c>
      <c r="D4189" t="s">
        <v>4272</v>
      </c>
      <c r="E4189" t="s">
        <v>227</v>
      </c>
      <c r="F4189">
        <v>24352</v>
      </c>
    </row>
    <row r="4190" spans="1:6" x14ac:dyDescent="0.25">
      <c r="A4190">
        <v>4120002</v>
      </c>
      <c r="B4190" t="s">
        <v>4022</v>
      </c>
      <c r="C4190" s="53" t="s">
        <v>4023</v>
      </c>
      <c r="D4190" t="s">
        <v>4273</v>
      </c>
      <c r="E4190" t="s">
        <v>235</v>
      </c>
      <c r="F4190">
        <v>13973</v>
      </c>
    </row>
    <row r="4191" spans="1:6" x14ac:dyDescent="0.25">
      <c r="A4191">
        <v>4120101</v>
      </c>
      <c r="B4191" t="s">
        <v>4022</v>
      </c>
      <c r="C4191" s="53" t="s">
        <v>4023</v>
      </c>
      <c r="D4191" t="s">
        <v>4274</v>
      </c>
      <c r="E4191" t="s">
        <v>251</v>
      </c>
      <c r="F4191">
        <v>4782</v>
      </c>
    </row>
    <row r="4192" spans="1:6" x14ac:dyDescent="0.25">
      <c r="A4192">
        <v>4120150</v>
      </c>
      <c r="B4192" t="s">
        <v>4022</v>
      </c>
      <c r="C4192" s="53" t="s">
        <v>4023</v>
      </c>
      <c r="D4192" t="s">
        <v>4275</v>
      </c>
      <c r="E4192" t="s">
        <v>251</v>
      </c>
      <c r="F4192">
        <v>3564</v>
      </c>
    </row>
    <row r="4193" spans="1:6" x14ac:dyDescent="0.25">
      <c r="A4193">
        <v>4120200</v>
      </c>
      <c r="B4193" t="s">
        <v>4022</v>
      </c>
      <c r="C4193" s="53" t="s">
        <v>4023</v>
      </c>
      <c r="D4193" t="s">
        <v>4276</v>
      </c>
      <c r="E4193" t="s">
        <v>251</v>
      </c>
      <c r="F4193">
        <v>2608</v>
      </c>
    </row>
    <row r="4194" spans="1:6" x14ac:dyDescent="0.25">
      <c r="A4194">
        <v>4120309</v>
      </c>
      <c r="B4194" t="s">
        <v>4022</v>
      </c>
      <c r="C4194" s="53" t="s">
        <v>4023</v>
      </c>
      <c r="D4194" t="s">
        <v>4277</v>
      </c>
      <c r="E4194" t="s">
        <v>251</v>
      </c>
      <c r="F4194">
        <v>4143</v>
      </c>
    </row>
    <row r="4195" spans="1:6" x14ac:dyDescent="0.25">
      <c r="A4195">
        <v>4120333</v>
      </c>
      <c r="B4195" t="s">
        <v>4022</v>
      </c>
      <c r="C4195" s="53" t="s">
        <v>4023</v>
      </c>
      <c r="D4195" t="s">
        <v>4278</v>
      </c>
      <c r="E4195" t="s">
        <v>251</v>
      </c>
      <c r="F4195">
        <v>3668</v>
      </c>
    </row>
    <row r="4196" spans="1:6" x14ac:dyDescent="0.25">
      <c r="A4196">
        <v>4120358</v>
      </c>
      <c r="B4196" t="s">
        <v>4022</v>
      </c>
      <c r="C4196" s="53" t="s">
        <v>4023</v>
      </c>
      <c r="D4196" t="s">
        <v>4279</v>
      </c>
      <c r="E4196" t="s">
        <v>231</v>
      </c>
      <c r="F4196">
        <v>5558</v>
      </c>
    </row>
    <row r="4197" spans="1:6" x14ac:dyDescent="0.25">
      <c r="A4197">
        <v>4120408</v>
      </c>
      <c r="B4197" t="s">
        <v>4022</v>
      </c>
      <c r="C4197" s="53" t="s">
        <v>4023</v>
      </c>
      <c r="D4197" t="s">
        <v>4280</v>
      </c>
      <c r="E4197" t="s">
        <v>231</v>
      </c>
      <c r="F4197">
        <v>5144</v>
      </c>
    </row>
    <row r="4198" spans="1:6" x14ac:dyDescent="0.25">
      <c r="A4198">
        <v>4120507</v>
      </c>
      <c r="B4198" t="s">
        <v>4022</v>
      </c>
      <c r="C4198" s="53" t="s">
        <v>4023</v>
      </c>
      <c r="D4198" t="s">
        <v>4281</v>
      </c>
      <c r="E4198" t="s">
        <v>235</v>
      </c>
      <c r="F4198">
        <v>11243</v>
      </c>
    </row>
    <row r="4199" spans="1:6" x14ac:dyDescent="0.25">
      <c r="A4199">
        <v>4120606</v>
      </c>
      <c r="B4199" t="s">
        <v>4022</v>
      </c>
      <c r="C4199" s="53" t="s">
        <v>4023</v>
      </c>
      <c r="D4199" t="s">
        <v>4282</v>
      </c>
      <c r="E4199" t="s">
        <v>233</v>
      </c>
      <c r="F4199">
        <v>51567</v>
      </c>
    </row>
    <row r="4200" spans="1:6" x14ac:dyDescent="0.25">
      <c r="A4200">
        <v>4120655</v>
      </c>
      <c r="B4200" t="s">
        <v>4022</v>
      </c>
      <c r="C4200" s="53" t="s">
        <v>4023</v>
      </c>
      <c r="D4200" t="s">
        <v>4283</v>
      </c>
      <c r="E4200" t="s">
        <v>251</v>
      </c>
      <c r="F4200">
        <v>4824</v>
      </c>
    </row>
    <row r="4201" spans="1:6" x14ac:dyDescent="0.25">
      <c r="A4201">
        <v>4120705</v>
      </c>
      <c r="B4201" t="s">
        <v>4022</v>
      </c>
      <c r="C4201" s="53" t="s">
        <v>4023</v>
      </c>
      <c r="D4201" t="s">
        <v>4284</v>
      </c>
      <c r="E4201" t="s">
        <v>231</v>
      </c>
      <c r="F4201">
        <v>7410</v>
      </c>
    </row>
    <row r="4202" spans="1:6" x14ac:dyDescent="0.25">
      <c r="A4202">
        <v>4120804</v>
      </c>
      <c r="B4202" t="s">
        <v>4022</v>
      </c>
      <c r="C4202" s="53" t="s">
        <v>4023</v>
      </c>
      <c r="D4202" t="s">
        <v>4285</v>
      </c>
      <c r="E4202" t="s">
        <v>227</v>
      </c>
      <c r="F4202">
        <v>22048</v>
      </c>
    </row>
    <row r="4203" spans="1:6" x14ac:dyDescent="0.25">
      <c r="A4203">
        <v>4120853</v>
      </c>
      <c r="B4203" t="s">
        <v>4022</v>
      </c>
      <c r="C4203" s="53" t="s">
        <v>4023</v>
      </c>
      <c r="D4203" t="s">
        <v>4286</v>
      </c>
      <c r="E4203" t="s">
        <v>251</v>
      </c>
      <c r="F4203">
        <v>3998</v>
      </c>
    </row>
    <row r="4204" spans="1:6" x14ac:dyDescent="0.25">
      <c r="A4204">
        <v>4120903</v>
      </c>
      <c r="B4204" t="s">
        <v>4022</v>
      </c>
      <c r="C4204" s="53" t="s">
        <v>4023</v>
      </c>
      <c r="D4204" t="s">
        <v>4287</v>
      </c>
      <c r="E4204" t="s">
        <v>227</v>
      </c>
      <c r="F4204">
        <v>32982</v>
      </c>
    </row>
    <row r="4205" spans="1:6" x14ac:dyDescent="0.25">
      <c r="A4205">
        <v>4121000</v>
      </c>
      <c r="B4205" t="s">
        <v>4022</v>
      </c>
      <c r="C4205" s="53" t="s">
        <v>4023</v>
      </c>
      <c r="D4205" t="s">
        <v>4288</v>
      </c>
      <c r="E4205" t="s">
        <v>235</v>
      </c>
      <c r="F4205">
        <v>12247</v>
      </c>
    </row>
    <row r="4206" spans="1:6" x14ac:dyDescent="0.25">
      <c r="A4206">
        <v>4121109</v>
      </c>
      <c r="B4206" t="s">
        <v>4022</v>
      </c>
      <c r="C4206" s="53" t="s">
        <v>4023</v>
      </c>
      <c r="D4206" t="s">
        <v>4289</v>
      </c>
      <c r="E4206" t="s">
        <v>251</v>
      </c>
      <c r="F4206">
        <v>4985</v>
      </c>
    </row>
    <row r="4207" spans="1:6" x14ac:dyDescent="0.25">
      <c r="A4207">
        <v>4121208</v>
      </c>
      <c r="B4207" t="s">
        <v>4022</v>
      </c>
      <c r="C4207" s="53" t="s">
        <v>4023</v>
      </c>
      <c r="D4207" t="s">
        <v>4290</v>
      </c>
      <c r="E4207" t="s">
        <v>235</v>
      </c>
      <c r="F4207">
        <v>18419</v>
      </c>
    </row>
    <row r="4208" spans="1:6" x14ac:dyDescent="0.25">
      <c r="A4208">
        <v>4121257</v>
      </c>
      <c r="B4208" t="s">
        <v>4022</v>
      </c>
      <c r="C4208" s="53" t="s">
        <v>4023</v>
      </c>
      <c r="D4208" t="s">
        <v>4291</v>
      </c>
      <c r="E4208" t="s">
        <v>251</v>
      </c>
      <c r="F4208">
        <v>4385</v>
      </c>
    </row>
    <row r="4209" spans="1:6" x14ac:dyDescent="0.25">
      <c r="A4209">
        <v>4121307</v>
      </c>
      <c r="B4209" t="s">
        <v>4022</v>
      </c>
      <c r="C4209" s="53" t="s">
        <v>4023</v>
      </c>
      <c r="D4209" t="s">
        <v>4292</v>
      </c>
      <c r="E4209" t="s">
        <v>251</v>
      </c>
      <c r="F4209">
        <v>3990</v>
      </c>
    </row>
    <row r="4210" spans="1:6" x14ac:dyDescent="0.25">
      <c r="A4210">
        <v>4121356</v>
      </c>
      <c r="B4210" t="s">
        <v>4022</v>
      </c>
      <c r="C4210" s="53" t="s">
        <v>4023</v>
      </c>
      <c r="D4210" t="s">
        <v>4293</v>
      </c>
      <c r="E4210" t="s">
        <v>251</v>
      </c>
      <c r="F4210">
        <v>2833</v>
      </c>
    </row>
    <row r="4211" spans="1:6" x14ac:dyDescent="0.25">
      <c r="A4211">
        <v>4121406</v>
      </c>
      <c r="B4211" t="s">
        <v>4022</v>
      </c>
      <c r="C4211" s="53" t="s">
        <v>4023</v>
      </c>
      <c r="D4211" t="s">
        <v>4294</v>
      </c>
      <c r="E4211" t="s">
        <v>235</v>
      </c>
      <c r="F4211">
        <v>17023</v>
      </c>
    </row>
    <row r="4212" spans="1:6" x14ac:dyDescent="0.25">
      <c r="A4212">
        <v>4121505</v>
      </c>
      <c r="B4212" t="s">
        <v>4022</v>
      </c>
      <c r="C4212" s="53" t="s">
        <v>4023</v>
      </c>
      <c r="D4212" t="s">
        <v>4295</v>
      </c>
      <c r="E4212" t="s">
        <v>235</v>
      </c>
      <c r="F4212">
        <v>14869</v>
      </c>
    </row>
    <row r="4213" spans="1:6" x14ac:dyDescent="0.25">
      <c r="A4213">
        <v>4121604</v>
      </c>
      <c r="B4213" t="s">
        <v>4022</v>
      </c>
      <c r="C4213" s="53" t="s">
        <v>4023</v>
      </c>
      <c r="D4213" t="s">
        <v>4296</v>
      </c>
      <c r="E4213" t="s">
        <v>231</v>
      </c>
      <c r="F4213">
        <v>6984</v>
      </c>
    </row>
    <row r="4214" spans="1:6" x14ac:dyDescent="0.25">
      <c r="A4214">
        <v>4121703</v>
      </c>
      <c r="B4214" t="s">
        <v>4022</v>
      </c>
      <c r="C4214" s="53" t="s">
        <v>4023</v>
      </c>
      <c r="D4214" t="s">
        <v>4297</v>
      </c>
      <c r="E4214" t="s">
        <v>227</v>
      </c>
      <c r="F4214">
        <v>26522</v>
      </c>
    </row>
    <row r="4215" spans="1:6" x14ac:dyDescent="0.25">
      <c r="A4215">
        <v>4121752</v>
      </c>
      <c r="B4215" t="s">
        <v>4022</v>
      </c>
      <c r="C4215" s="53" t="s">
        <v>4023</v>
      </c>
      <c r="D4215" t="s">
        <v>4298</v>
      </c>
      <c r="E4215" t="s">
        <v>231</v>
      </c>
      <c r="F4215">
        <v>7815</v>
      </c>
    </row>
    <row r="4216" spans="1:6" x14ac:dyDescent="0.25">
      <c r="A4216">
        <v>4121802</v>
      </c>
      <c r="B4216" t="s">
        <v>4022</v>
      </c>
      <c r="C4216" s="53" t="s">
        <v>4023</v>
      </c>
      <c r="D4216" t="s">
        <v>4299</v>
      </c>
      <c r="E4216" t="s">
        <v>235</v>
      </c>
      <c r="F4216">
        <v>10949</v>
      </c>
    </row>
    <row r="4217" spans="1:6" x14ac:dyDescent="0.25">
      <c r="A4217">
        <v>4121901</v>
      </c>
      <c r="B4217" t="s">
        <v>4022</v>
      </c>
      <c r="C4217" s="53" t="s">
        <v>4023</v>
      </c>
      <c r="D4217" t="s">
        <v>4300</v>
      </c>
      <c r="E4217" t="s">
        <v>235</v>
      </c>
      <c r="F4217">
        <v>13646</v>
      </c>
    </row>
    <row r="4218" spans="1:6" x14ac:dyDescent="0.25">
      <c r="A4218">
        <v>4122008</v>
      </c>
      <c r="B4218" t="s">
        <v>4022</v>
      </c>
      <c r="C4218" s="53" t="s">
        <v>4023</v>
      </c>
      <c r="D4218" t="s">
        <v>4301</v>
      </c>
      <c r="E4218" t="s">
        <v>235</v>
      </c>
      <c r="F4218">
        <v>15014</v>
      </c>
    </row>
    <row r="4219" spans="1:6" x14ac:dyDescent="0.25">
      <c r="A4219">
        <v>4122107</v>
      </c>
      <c r="B4219" t="s">
        <v>4022</v>
      </c>
      <c r="C4219" s="53" t="s">
        <v>4023</v>
      </c>
      <c r="D4219" t="s">
        <v>4302</v>
      </c>
      <c r="E4219" t="s">
        <v>251</v>
      </c>
      <c r="F4219">
        <v>3360</v>
      </c>
    </row>
    <row r="4220" spans="1:6" x14ac:dyDescent="0.25">
      <c r="A4220">
        <v>4122156</v>
      </c>
      <c r="B4220" t="s">
        <v>4022</v>
      </c>
      <c r="C4220" s="53" t="s">
        <v>4023</v>
      </c>
      <c r="D4220" t="s">
        <v>4303</v>
      </c>
      <c r="E4220" t="s">
        <v>235</v>
      </c>
      <c r="F4220">
        <v>13538</v>
      </c>
    </row>
    <row r="4221" spans="1:6" x14ac:dyDescent="0.25">
      <c r="A4221">
        <v>4122172</v>
      </c>
      <c r="B4221" t="s">
        <v>4022</v>
      </c>
      <c r="C4221" s="53" t="s">
        <v>4023</v>
      </c>
      <c r="D4221" t="s">
        <v>4304</v>
      </c>
      <c r="E4221" t="s">
        <v>251</v>
      </c>
      <c r="F4221">
        <v>4088</v>
      </c>
    </row>
    <row r="4222" spans="1:6" x14ac:dyDescent="0.25">
      <c r="A4222">
        <v>4122206</v>
      </c>
      <c r="B4222" t="s">
        <v>4022</v>
      </c>
      <c r="C4222" s="53" t="s">
        <v>4023</v>
      </c>
      <c r="D4222" t="s">
        <v>4305</v>
      </c>
      <c r="E4222" t="s">
        <v>227</v>
      </c>
      <c r="F4222">
        <v>32232</v>
      </c>
    </row>
    <row r="4223" spans="1:6" x14ac:dyDescent="0.25">
      <c r="A4223">
        <v>4122305</v>
      </c>
      <c r="B4223" t="s">
        <v>4022</v>
      </c>
      <c r="C4223" s="53" t="s">
        <v>4023</v>
      </c>
      <c r="D4223" t="s">
        <v>4306</v>
      </c>
      <c r="E4223" t="s">
        <v>227</v>
      </c>
      <c r="F4223">
        <v>33395</v>
      </c>
    </row>
    <row r="4224" spans="1:6" x14ac:dyDescent="0.25">
      <c r="A4224">
        <v>4122404</v>
      </c>
      <c r="B4224" t="s">
        <v>4022</v>
      </c>
      <c r="C4224" s="53" t="s">
        <v>4023</v>
      </c>
      <c r="D4224" t="s">
        <v>4307</v>
      </c>
      <c r="E4224" t="s">
        <v>233</v>
      </c>
      <c r="F4224">
        <v>63316</v>
      </c>
    </row>
    <row r="4225" spans="1:6" x14ac:dyDescent="0.25">
      <c r="A4225">
        <v>4122503</v>
      </c>
      <c r="B4225" t="s">
        <v>4022</v>
      </c>
      <c r="C4225" s="53" t="s">
        <v>4023</v>
      </c>
      <c r="D4225" t="s">
        <v>4308</v>
      </c>
      <c r="E4225" t="s">
        <v>235</v>
      </c>
      <c r="F4225">
        <v>11065</v>
      </c>
    </row>
    <row r="4226" spans="1:6" x14ac:dyDescent="0.25">
      <c r="A4226">
        <v>4122602</v>
      </c>
      <c r="B4226" t="s">
        <v>4022</v>
      </c>
      <c r="C4226" s="53" t="s">
        <v>4023</v>
      </c>
      <c r="D4226" t="s">
        <v>4309</v>
      </c>
      <c r="E4226" t="s">
        <v>231</v>
      </c>
      <c r="F4226">
        <v>9488</v>
      </c>
    </row>
    <row r="4227" spans="1:6" x14ac:dyDescent="0.25">
      <c r="A4227">
        <v>4122651</v>
      </c>
      <c r="B4227" t="s">
        <v>4022</v>
      </c>
      <c r="C4227" s="53" t="s">
        <v>4023</v>
      </c>
      <c r="D4227" t="s">
        <v>4310</v>
      </c>
      <c r="E4227" t="s">
        <v>231</v>
      </c>
      <c r="F4227">
        <v>5367</v>
      </c>
    </row>
    <row r="4228" spans="1:6" x14ac:dyDescent="0.25">
      <c r="A4228">
        <v>4122701</v>
      </c>
      <c r="B4228" t="s">
        <v>4022</v>
      </c>
      <c r="C4228" s="53" t="s">
        <v>4023</v>
      </c>
      <c r="D4228" t="s">
        <v>4311</v>
      </c>
      <c r="E4228" t="s">
        <v>231</v>
      </c>
      <c r="F4228">
        <v>6585</v>
      </c>
    </row>
    <row r="4229" spans="1:6" x14ac:dyDescent="0.25">
      <c r="A4229">
        <v>4122800</v>
      </c>
      <c r="B4229" t="s">
        <v>4022</v>
      </c>
      <c r="C4229" s="53" t="s">
        <v>4023</v>
      </c>
      <c r="D4229" t="s">
        <v>4312</v>
      </c>
      <c r="E4229" t="s">
        <v>251</v>
      </c>
      <c r="F4229">
        <v>4142</v>
      </c>
    </row>
    <row r="4230" spans="1:6" x14ac:dyDescent="0.25">
      <c r="A4230">
        <v>4122909</v>
      </c>
      <c r="B4230" t="s">
        <v>4022</v>
      </c>
      <c r="C4230" s="53" t="s">
        <v>4023</v>
      </c>
      <c r="D4230" t="s">
        <v>4313</v>
      </c>
      <c r="E4230" t="s">
        <v>231</v>
      </c>
      <c r="F4230">
        <v>5201</v>
      </c>
    </row>
    <row r="4231" spans="1:6" x14ac:dyDescent="0.25">
      <c r="A4231">
        <v>4123006</v>
      </c>
      <c r="B4231" t="s">
        <v>4022</v>
      </c>
      <c r="C4231" s="53" t="s">
        <v>4023</v>
      </c>
      <c r="D4231" t="s">
        <v>4314</v>
      </c>
      <c r="E4231" t="s">
        <v>235</v>
      </c>
      <c r="F4231">
        <v>14539</v>
      </c>
    </row>
    <row r="4232" spans="1:6" x14ac:dyDescent="0.25">
      <c r="A4232">
        <v>4123105</v>
      </c>
      <c r="B4232" t="s">
        <v>4022</v>
      </c>
      <c r="C4232" s="53" t="s">
        <v>4023</v>
      </c>
      <c r="D4232" t="s">
        <v>4315</v>
      </c>
      <c r="E4232" t="s">
        <v>251</v>
      </c>
      <c r="F4232">
        <v>3684</v>
      </c>
    </row>
    <row r="4233" spans="1:6" x14ac:dyDescent="0.25">
      <c r="A4233">
        <v>4123204</v>
      </c>
      <c r="B4233" t="s">
        <v>4022</v>
      </c>
      <c r="C4233" s="53" t="s">
        <v>4023</v>
      </c>
      <c r="D4233" t="s">
        <v>4316</v>
      </c>
      <c r="E4233" t="s">
        <v>251</v>
      </c>
      <c r="F4233">
        <v>3597</v>
      </c>
    </row>
    <row r="4234" spans="1:6" x14ac:dyDescent="0.25">
      <c r="A4234">
        <v>4123303</v>
      </c>
      <c r="B4234" t="s">
        <v>4022</v>
      </c>
      <c r="C4234" s="53" t="s">
        <v>4023</v>
      </c>
      <c r="D4234" t="s">
        <v>4317</v>
      </c>
      <c r="E4234" t="s">
        <v>231</v>
      </c>
      <c r="F4234">
        <v>8166</v>
      </c>
    </row>
    <row r="4235" spans="1:6" x14ac:dyDescent="0.25">
      <c r="A4235">
        <v>4123402</v>
      </c>
      <c r="B4235" t="s">
        <v>4022</v>
      </c>
      <c r="C4235" s="53" t="s">
        <v>4023</v>
      </c>
      <c r="D4235" t="s">
        <v>4318</v>
      </c>
      <c r="E4235" t="s">
        <v>235</v>
      </c>
      <c r="F4235">
        <v>11431</v>
      </c>
    </row>
    <row r="4236" spans="1:6" x14ac:dyDescent="0.25">
      <c r="A4236">
        <v>4123501</v>
      </c>
      <c r="B4236" t="s">
        <v>4022</v>
      </c>
      <c r="C4236" s="53" t="s">
        <v>4023</v>
      </c>
      <c r="D4236" t="s">
        <v>848</v>
      </c>
      <c r="E4236" t="s">
        <v>227</v>
      </c>
      <c r="F4236">
        <v>25415</v>
      </c>
    </row>
    <row r="4237" spans="1:6" x14ac:dyDescent="0.25">
      <c r="A4237">
        <v>4123600</v>
      </c>
      <c r="B4237" t="s">
        <v>4022</v>
      </c>
      <c r="C4237" s="53" t="s">
        <v>4023</v>
      </c>
      <c r="D4237" t="s">
        <v>849</v>
      </c>
      <c r="E4237" t="s">
        <v>251</v>
      </c>
      <c r="F4237">
        <v>1765</v>
      </c>
    </row>
    <row r="4238" spans="1:6" x14ac:dyDescent="0.25">
      <c r="A4238">
        <v>4123709</v>
      </c>
      <c r="B4238" t="s">
        <v>4022</v>
      </c>
      <c r="C4238" s="53" t="s">
        <v>4023</v>
      </c>
      <c r="D4238" t="s">
        <v>4319</v>
      </c>
      <c r="E4238" t="s">
        <v>231</v>
      </c>
      <c r="F4238">
        <v>8896</v>
      </c>
    </row>
    <row r="4239" spans="1:6" x14ac:dyDescent="0.25">
      <c r="A4239">
        <v>4123808</v>
      </c>
      <c r="B4239" t="s">
        <v>4022</v>
      </c>
      <c r="C4239" s="53" t="s">
        <v>4023</v>
      </c>
      <c r="D4239" t="s">
        <v>4320</v>
      </c>
      <c r="E4239" t="s">
        <v>235</v>
      </c>
      <c r="F4239">
        <v>14165</v>
      </c>
    </row>
    <row r="4240" spans="1:6" x14ac:dyDescent="0.25">
      <c r="A4240">
        <v>4123824</v>
      </c>
      <c r="B4240" t="s">
        <v>4022</v>
      </c>
      <c r="C4240" s="53" t="s">
        <v>4023</v>
      </c>
      <c r="D4240" t="s">
        <v>3912</v>
      </c>
      <c r="E4240" t="s">
        <v>251</v>
      </c>
      <c r="F4240">
        <v>3976</v>
      </c>
    </row>
    <row r="4241" spans="1:6" x14ac:dyDescent="0.25">
      <c r="A4241">
        <v>4123857</v>
      </c>
      <c r="B4241" t="s">
        <v>4022</v>
      </c>
      <c r="C4241" s="53" t="s">
        <v>4023</v>
      </c>
      <c r="D4241" t="s">
        <v>4321</v>
      </c>
      <c r="E4241" t="s">
        <v>235</v>
      </c>
      <c r="F4241">
        <v>11009</v>
      </c>
    </row>
    <row r="4242" spans="1:6" x14ac:dyDescent="0.25">
      <c r="A4242">
        <v>4123907</v>
      </c>
      <c r="B4242" t="s">
        <v>4022</v>
      </c>
      <c r="C4242" s="53" t="s">
        <v>4023</v>
      </c>
      <c r="D4242" t="s">
        <v>4322</v>
      </c>
      <c r="E4242" t="s">
        <v>235</v>
      </c>
      <c r="F4242">
        <v>12432</v>
      </c>
    </row>
    <row r="4243" spans="1:6" x14ac:dyDescent="0.25">
      <c r="A4243">
        <v>4123956</v>
      </c>
      <c r="B4243" t="s">
        <v>4022</v>
      </c>
      <c r="C4243" s="53" t="s">
        <v>4023</v>
      </c>
      <c r="D4243" t="s">
        <v>4323</v>
      </c>
      <c r="E4243" t="s">
        <v>251</v>
      </c>
      <c r="F4243">
        <v>3849</v>
      </c>
    </row>
    <row r="4244" spans="1:6" x14ac:dyDescent="0.25">
      <c r="A4244">
        <v>4124004</v>
      </c>
      <c r="B4244" t="s">
        <v>4022</v>
      </c>
      <c r="C4244" s="53" t="s">
        <v>4023</v>
      </c>
      <c r="D4244" t="s">
        <v>4324</v>
      </c>
      <c r="E4244" t="s">
        <v>231</v>
      </c>
      <c r="F4244">
        <v>5267</v>
      </c>
    </row>
    <row r="4245" spans="1:6" x14ac:dyDescent="0.25">
      <c r="A4245">
        <v>4124020</v>
      </c>
      <c r="B4245" t="s">
        <v>4022</v>
      </c>
      <c r="C4245" s="53" t="s">
        <v>4023</v>
      </c>
      <c r="D4245" t="s">
        <v>4325</v>
      </c>
      <c r="E4245" t="s">
        <v>235</v>
      </c>
      <c r="F4245">
        <v>10509</v>
      </c>
    </row>
    <row r="4246" spans="1:6" x14ac:dyDescent="0.25">
      <c r="A4246">
        <v>4124053</v>
      </c>
      <c r="B4246" t="s">
        <v>4022</v>
      </c>
      <c r="C4246" s="53" t="s">
        <v>4023</v>
      </c>
      <c r="D4246" t="s">
        <v>4326</v>
      </c>
      <c r="E4246" t="s">
        <v>227</v>
      </c>
      <c r="F4246">
        <v>22570</v>
      </c>
    </row>
    <row r="4247" spans="1:6" x14ac:dyDescent="0.25">
      <c r="A4247">
        <v>4124103</v>
      </c>
      <c r="B4247" t="s">
        <v>4022</v>
      </c>
      <c r="C4247" s="53" t="s">
        <v>4023</v>
      </c>
      <c r="D4247" t="s">
        <v>4327</v>
      </c>
      <c r="E4247" t="s">
        <v>227</v>
      </c>
      <c r="F4247">
        <v>45299</v>
      </c>
    </row>
    <row r="4248" spans="1:6" x14ac:dyDescent="0.25">
      <c r="A4248">
        <v>4124202</v>
      </c>
      <c r="B4248" t="s">
        <v>4022</v>
      </c>
      <c r="C4248" s="53" t="s">
        <v>4023</v>
      </c>
      <c r="D4248" t="s">
        <v>4328</v>
      </c>
      <c r="E4248" t="s">
        <v>251</v>
      </c>
      <c r="F4248">
        <v>2757</v>
      </c>
    </row>
    <row r="4249" spans="1:6" x14ac:dyDescent="0.25">
      <c r="A4249">
        <v>4124301</v>
      </c>
      <c r="B4249" t="s">
        <v>4022</v>
      </c>
      <c r="C4249" s="53" t="s">
        <v>4023</v>
      </c>
      <c r="D4249" t="s">
        <v>4329</v>
      </c>
      <c r="E4249" t="s">
        <v>251</v>
      </c>
      <c r="F4249">
        <v>2333</v>
      </c>
    </row>
    <row r="4250" spans="1:6" x14ac:dyDescent="0.25">
      <c r="A4250">
        <v>4124400</v>
      </c>
      <c r="B4250" t="s">
        <v>4022</v>
      </c>
      <c r="C4250" s="53" t="s">
        <v>4023</v>
      </c>
      <c r="D4250" t="s">
        <v>4330</v>
      </c>
      <c r="E4250" t="s">
        <v>235</v>
      </c>
      <c r="F4250">
        <v>19958</v>
      </c>
    </row>
    <row r="4251" spans="1:6" x14ac:dyDescent="0.25">
      <c r="A4251">
        <v>4124509</v>
      </c>
      <c r="B4251" t="s">
        <v>4022</v>
      </c>
      <c r="C4251" s="53" t="s">
        <v>4023</v>
      </c>
      <c r="D4251" t="s">
        <v>4331</v>
      </c>
      <c r="E4251" t="s">
        <v>231</v>
      </c>
      <c r="F4251">
        <v>5481</v>
      </c>
    </row>
    <row r="4252" spans="1:6" x14ac:dyDescent="0.25">
      <c r="A4252">
        <v>4124608</v>
      </c>
      <c r="B4252" t="s">
        <v>4022</v>
      </c>
      <c r="C4252" s="53" t="s">
        <v>4023</v>
      </c>
      <c r="D4252" t="s">
        <v>4332</v>
      </c>
      <c r="E4252" t="s">
        <v>231</v>
      </c>
      <c r="F4252">
        <v>6756</v>
      </c>
    </row>
    <row r="4253" spans="1:6" x14ac:dyDescent="0.25">
      <c r="A4253">
        <v>4124707</v>
      </c>
      <c r="B4253" t="s">
        <v>4022</v>
      </c>
      <c r="C4253" s="53" t="s">
        <v>4023</v>
      </c>
      <c r="D4253" t="s">
        <v>4333</v>
      </c>
      <c r="E4253" t="s">
        <v>235</v>
      </c>
      <c r="F4253">
        <v>11553</v>
      </c>
    </row>
    <row r="4254" spans="1:6" x14ac:dyDescent="0.25">
      <c r="A4254">
        <v>4124806</v>
      </c>
      <c r="B4254" t="s">
        <v>4022</v>
      </c>
      <c r="C4254" s="53" t="s">
        <v>4023</v>
      </c>
      <c r="D4254" t="s">
        <v>1809</v>
      </c>
      <c r="E4254" t="s">
        <v>235</v>
      </c>
      <c r="F4254">
        <v>10709</v>
      </c>
    </row>
    <row r="4255" spans="1:6" x14ac:dyDescent="0.25">
      <c r="A4255">
        <v>4124905</v>
      </c>
      <c r="B4255" t="s">
        <v>4022</v>
      </c>
      <c r="C4255" s="53" t="s">
        <v>4023</v>
      </c>
      <c r="D4255" t="s">
        <v>4334</v>
      </c>
      <c r="E4255" t="s">
        <v>231</v>
      </c>
      <c r="F4255">
        <v>6038</v>
      </c>
    </row>
    <row r="4256" spans="1:6" x14ac:dyDescent="0.25">
      <c r="A4256">
        <v>4125001</v>
      </c>
      <c r="B4256" t="s">
        <v>4022</v>
      </c>
      <c r="C4256" s="53" t="s">
        <v>4023</v>
      </c>
      <c r="D4256" t="s">
        <v>4335</v>
      </c>
      <c r="E4256" t="s">
        <v>235</v>
      </c>
      <c r="F4256">
        <v>11228</v>
      </c>
    </row>
    <row r="4257" spans="1:6" x14ac:dyDescent="0.25">
      <c r="A4257">
        <v>4125100</v>
      </c>
      <c r="B4257" t="s">
        <v>4022</v>
      </c>
      <c r="C4257" s="53" t="s">
        <v>4023</v>
      </c>
      <c r="D4257" t="s">
        <v>4336</v>
      </c>
      <c r="E4257" t="s">
        <v>235</v>
      </c>
      <c r="F4257">
        <v>14700</v>
      </c>
    </row>
    <row r="4258" spans="1:6" x14ac:dyDescent="0.25">
      <c r="A4258">
        <v>4125209</v>
      </c>
      <c r="B4258" t="s">
        <v>4022</v>
      </c>
      <c r="C4258" s="53" t="s">
        <v>4023</v>
      </c>
      <c r="D4258" t="s">
        <v>4337</v>
      </c>
      <c r="E4258" t="s">
        <v>231</v>
      </c>
      <c r="F4258">
        <v>9302</v>
      </c>
    </row>
    <row r="4259" spans="1:6" x14ac:dyDescent="0.25">
      <c r="A4259">
        <v>4125308</v>
      </c>
      <c r="B4259" t="s">
        <v>4022</v>
      </c>
      <c r="C4259" s="53" t="s">
        <v>4023</v>
      </c>
      <c r="D4259" t="s">
        <v>4338</v>
      </c>
      <c r="E4259" t="s">
        <v>231</v>
      </c>
      <c r="F4259">
        <v>5674</v>
      </c>
    </row>
    <row r="4260" spans="1:6" x14ac:dyDescent="0.25">
      <c r="A4260">
        <v>4125357</v>
      </c>
      <c r="B4260" t="s">
        <v>4022</v>
      </c>
      <c r="C4260" s="53" t="s">
        <v>4023</v>
      </c>
      <c r="D4260" t="s">
        <v>4339</v>
      </c>
      <c r="E4260" t="s">
        <v>231</v>
      </c>
      <c r="F4260">
        <v>6015</v>
      </c>
    </row>
    <row r="4261" spans="1:6" x14ac:dyDescent="0.25">
      <c r="A4261">
        <v>4125407</v>
      </c>
      <c r="B4261" t="s">
        <v>4022</v>
      </c>
      <c r="C4261" s="53" t="s">
        <v>4023</v>
      </c>
      <c r="D4261" t="s">
        <v>4340</v>
      </c>
      <c r="E4261" t="s">
        <v>231</v>
      </c>
      <c r="F4261">
        <v>6539</v>
      </c>
    </row>
    <row r="4262" spans="1:6" x14ac:dyDescent="0.25">
      <c r="A4262">
        <v>4125456</v>
      </c>
      <c r="B4262" t="s">
        <v>4022</v>
      </c>
      <c r="C4262" s="53" t="s">
        <v>4023</v>
      </c>
      <c r="D4262" t="s">
        <v>4341</v>
      </c>
      <c r="E4262" t="s">
        <v>251</v>
      </c>
      <c r="F4262">
        <v>3847</v>
      </c>
    </row>
    <row r="4263" spans="1:6" x14ac:dyDescent="0.25">
      <c r="A4263">
        <v>4125506</v>
      </c>
      <c r="B4263" t="s">
        <v>4022</v>
      </c>
      <c r="C4263" s="53" t="s">
        <v>4023</v>
      </c>
      <c r="D4263" t="s">
        <v>4342</v>
      </c>
      <c r="E4263" t="s">
        <v>229</v>
      </c>
      <c r="F4263">
        <v>297895</v>
      </c>
    </row>
    <row r="4264" spans="1:6" x14ac:dyDescent="0.25">
      <c r="A4264">
        <v>4125555</v>
      </c>
      <c r="B4264" t="s">
        <v>4022</v>
      </c>
      <c r="C4264" s="53" t="s">
        <v>4023</v>
      </c>
      <c r="D4264" t="s">
        <v>4343</v>
      </c>
      <c r="E4264" t="s">
        <v>251</v>
      </c>
      <c r="F4264">
        <v>2180</v>
      </c>
    </row>
    <row r="4265" spans="1:6" x14ac:dyDescent="0.25">
      <c r="A4265">
        <v>4125605</v>
      </c>
      <c r="B4265" t="s">
        <v>4022</v>
      </c>
      <c r="C4265" s="53" t="s">
        <v>4023</v>
      </c>
      <c r="D4265" t="s">
        <v>4344</v>
      </c>
      <c r="E4265" t="s">
        <v>227</v>
      </c>
      <c r="F4265">
        <v>44594</v>
      </c>
    </row>
    <row r="4266" spans="1:6" x14ac:dyDescent="0.25">
      <c r="A4266">
        <v>4125704</v>
      </c>
      <c r="B4266" t="s">
        <v>4022</v>
      </c>
      <c r="C4266" s="53" t="s">
        <v>4023</v>
      </c>
      <c r="D4266" t="s">
        <v>4345</v>
      </c>
      <c r="E4266" t="s">
        <v>227</v>
      </c>
      <c r="F4266">
        <v>27197</v>
      </c>
    </row>
    <row r="4267" spans="1:6" x14ac:dyDescent="0.25">
      <c r="A4267">
        <v>4125753</v>
      </c>
      <c r="B4267" t="s">
        <v>4022</v>
      </c>
      <c r="C4267" s="53" t="s">
        <v>4023</v>
      </c>
      <c r="D4267" t="s">
        <v>4346</v>
      </c>
      <c r="E4267" t="s">
        <v>231</v>
      </c>
      <c r="F4267">
        <v>6388</v>
      </c>
    </row>
    <row r="4268" spans="1:6" x14ac:dyDescent="0.25">
      <c r="A4268">
        <v>4125803</v>
      </c>
      <c r="B4268" t="s">
        <v>4022</v>
      </c>
      <c r="C4268" s="53" t="s">
        <v>4023</v>
      </c>
      <c r="D4268" t="s">
        <v>4347</v>
      </c>
      <c r="E4268" t="s">
        <v>235</v>
      </c>
      <c r="F4268">
        <v>10799</v>
      </c>
    </row>
    <row r="4269" spans="1:6" x14ac:dyDescent="0.25">
      <c r="A4269">
        <v>4125902</v>
      </c>
      <c r="B4269" t="s">
        <v>4022</v>
      </c>
      <c r="C4269" s="53" t="s">
        <v>4023</v>
      </c>
      <c r="D4269" t="s">
        <v>4348</v>
      </c>
      <c r="E4269" t="s">
        <v>251</v>
      </c>
      <c r="F4269">
        <v>2474</v>
      </c>
    </row>
    <row r="4270" spans="1:6" x14ac:dyDescent="0.25">
      <c r="A4270">
        <v>4126009</v>
      </c>
      <c r="B4270" t="s">
        <v>4022</v>
      </c>
      <c r="C4270" s="53" t="s">
        <v>4023</v>
      </c>
      <c r="D4270" t="s">
        <v>4349</v>
      </c>
      <c r="E4270" t="s">
        <v>231</v>
      </c>
      <c r="F4270">
        <v>8952</v>
      </c>
    </row>
    <row r="4271" spans="1:6" x14ac:dyDescent="0.25">
      <c r="A4271">
        <v>4126108</v>
      </c>
      <c r="B4271" t="s">
        <v>4022</v>
      </c>
      <c r="C4271" s="53" t="s">
        <v>4023</v>
      </c>
      <c r="D4271" t="s">
        <v>1445</v>
      </c>
      <c r="E4271" t="s">
        <v>231</v>
      </c>
      <c r="F4271">
        <v>5657</v>
      </c>
    </row>
    <row r="4272" spans="1:6" x14ac:dyDescent="0.25">
      <c r="A4272">
        <v>4126207</v>
      </c>
      <c r="B4272" t="s">
        <v>4022</v>
      </c>
      <c r="C4272" s="53" t="s">
        <v>4023</v>
      </c>
      <c r="D4272" t="s">
        <v>4350</v>
      </c>
      <c r="E4272" t="s">
        <v>231</v>
      </c>
      <c r="F4272">
        <v>6908</v>
      </c>
    </row>
    <row r="4273" spans="1:6" x14ac:dyDescent="0.25">
      <c r="A4273">
        <v>4126256</v>
      </c>
      <c r="B4273" t="s">
        <v>4022</v>
      </c>
      <c r="C4273" s="53" t="s">
        <v>4023</v>
      </c>
      <c r="D4273" t="s">
        <v>4351</v>
      </c>
      <c r="E4273" t="s">
        <v>233</v>
      </c>
      <c r="F4273">
        <v>90376</v>
      </c>
    </row>
    <row r="4274" spans="1:6" x14ac:dyDescent="0.25">
      <c r="A4274">
        <v>4126272</v>
      </c>
      <c r="B4274" t="s">
        <v>4022</v>
      </c>
      <c r="C4274" s="53" t="s">
        <v>4023</v>
      </c>
      <c r="D4274" t="s">
        <v>4352</v>
      </c>
      <c r="E4274" t="s">
        <v>231</v>
      </c>
      <c r="F4274">
        <v>5372</v>
      </c>
    </row>
    <row r="4275" spans="1:6" x14ac:dyDescent="0.25">
      <c r="A4275">
        <v>4126306</v>
      </c>
      <c r="B4275" t="s">
        <v>4022</v>
      </c>
      <c r="C4275" s="53" t="s">
        <v>4023</v>
      </c>
      <c r="D4275" t="s">
        <v>4353</v>
      </c>
      <c r="E4275" t="s">
        <v>235</v>
      </c>
      <c r="F4275">
        <v>19302</v>
      </c>
    </row>
    <row r="4276" spans="1:6" x14ac:dyDescent="0.25">
      <c r="A4276">
        <v>4126355</v>
      </c>
      <c r="B4276" t="s">
        <v>4022</v>
      </c>
      <c r="C4276" s="53" t="s">
        <v>4023</v>
      </c>
      <c r="D4276" t="s">
        <v>4354</v>
      </c>
      <c r="E4276" t="s">
        <v>251</v>
      </c>
      <c r="F4276">
        <v>4652</v>
      </c>
    </row>
    <row r="4277" spans="1:6" x14ac:dyDescent="0.25">
      <c r="A4277">
        <v>4126405</v>
      </c>
      <c r="B4277" t="s">
        <v>4022</v>
      </c>
      <c r="C4277" s="53" t="s">
        <v>4023</v>
      </c>
      <c r="D4277" t="s">
        <v>4355</v>
      </c>
      <c r="E4277" t="s">
        <v>231</v>
      </c>
      <c r="F4277">
        <v>5724</v>
      </c>
    </row>
    <row r="4278" spans="1:6" x14ac:dyDescent="0.25">
      <c r="A4278">
        <v>4126504</v>
      </c>
      <c r="B4278" t="s">
        <v>4022</v>
      </c>
      <c r="C4278" s="53" t="s">
        <v>4023</v>
      </c>
      <c r="D4278" t="s">
        <v>4356</v>
      </c>
      <c r="E4278" t="s">
        <v>235</v>
      </c>
      <c r="F4278">
        <v>16373</v>
      </c>
    </row>
    <row r="4279" spans="1:6" x14ac:dyDescent="0.25">
      <c r="A4279">
        <v>4126603</v>
      </c>
      <c r="B4279" t="s">
        <v>4022</v>
      </c>
      <c r="C4279" s="53" t="s">
        <v>4023</v>
      </c>
      <c r="D4279" t="s">
        <v>4357</v>
      </c>
      <c r="E4279" t="s">
        <v>227</v>
      </c>
      <c r="F4279">
        <v>20094</v>
      </c>
    </row>
    <row r="4280" spans="1:6" x14ac:dyDescent="0.25">
      <c r="A4280">
        <v>4126652</v>
      </c>
      <c r="B4280" t="s">
        <v>4022</v>
      </c>
      <c r="C4280" s="53" t="s">
        <v>4023</v>
      </c>
      <c r="D4280" t="s">
        <v>4358</v>
      </c>
      <c r="E4280" t="s">
        <v>251</v>
      </c>
      <c r="F4280">
        <v>3293</v>
      </c>
    </row>
    <row r="4281" spans="1:6" x14ac:dyDescent="0.25">
      <c r="A4281">
        <v>4126678</v>
      </c>
      <c r="B4281" t="s">
        <v>4022</v>
      </c>
      <c r="C4281" s="53" t="s">
        <v>4023</v>
      </c>
      <c r="D4281" t="s">
        <v>4359</v>
      </c>
      <c r="E4281" t="s">
        <v>235</v>
      </c>
      <c r="F4281">
        <v>13730</v>
      </c>
    </row>
    <row r="4282" spans="1:6" x14ac:dyDescent="0.25">
      <c r="A4282">
        <v>4126702</v>
      </c>
      <c r="B4282" t="s">
        <v>4022</v>
      </c>
      <c r="C4282" s="53" t="s">
        <v>4023</v>
      </c>
      <c r="D4282" t="s">
        <v>4360</v>
      </c>
      <c r="E4282" t="s">
        <v>251</v>
      </c>
      <c r="F4282">
        <v>4991</v>
      </c>
    </row>
    <row r="4283" spans="1:6" x14ac:dyDescent="0.25">
      <c r="A4283">
        <v>4126801</v>
      </c>
      <c r="B4283" t="s">
        <v>4022</v>
      </c>
      <c r="C4283" s="53" t="s">
        <v>4023</v>
      </c>
      <c r="D4283" t="s">
        <v>4361</v>
      </c>
      <c r="E4283" t="s">
        <v>235</v>
      </c>
      <c r="F4283">
        <v>15704</v>
      </c>
    </row>
    <row r="4284" spans="1:6" x14ac:dyDescent="0.25">
      <c r="A4284">
        <v>4126900</v>
      </c>
      <c r="B4284" t="s">
        <v>4022</v>
      </c>
      <c r="C4284" s="53" t="s">
        <v>4023</v>
      </c>
      <c r="D4284" t="s">
        <v>3185</v>
      </c>
      <c r="E4284" t="s">
        <v>231</v>
      </c>
      <c r="F4284">
        <v>5851</v>
      </c>
    </row>
    <row r="4285" spans="1:6" x14ac:dyDescent="0.25">
      <c r="A4285">
        <v>4127007</v>
      </c>
      <c r="B4285" t="s">
        <v>4022</v>
      </c>
      <c r="C4285" s="53" t="s">
        <v>4023</v>
      </c>
      <c r="D4285" t="s">
        <v>4362</v>
      </c>
      <c r="E4285" t="s">
        <v>235</v>
      </c>
      <c r="F4285">
        <v>11495</v>
      </c>
    </row>
    <row r="4286" spans="1:6" x14ac:dyDescent="0.25">
      <c r="A4286">
        <v>4127106</v>
      </c>
      <c r="B4286" t="s">
        <v>4022</v>
      </c>
      <c r="C4286" s="53" t="s">
        <v>4023</v>
      </c>
      <c r="D4286" t="s">
        <v>4363</v>
      </c>
      <c r="E4286" t="s">
        <v>233</v>
      </c>
      <c r="F4286">
        <v>75809</v>
      </c>
    </row>
    <row r="4287" spans="1:6" x14ac:dyDescent="0.25">
      <c r="A4287">
        <v>4127205</v>
      </c>
      <c r="B4287" t="s">
        <v>4022</v>
      </c>
      <c r="C4287" s="53" t="s">
        <v>4023</v>
      </c>
      <c r="D4287" t="s">
        <v>4364</v>
      </c>
      <c r="E4287" t="s">
        <v>235</v>
      </c>
      <c r="F4287">
        <v>16781</v>
      </c>
    </row>
    <row r="4288" spans="1:6" x14ac:dyDescent="0.25">
      <c r="A4288">
        <v>4127304</v>
      </c>
      <c r="B4288" t="s">
        <v>4022</v>
      </c>
      <c r="C4288" s="53" t="s">
        <v>4023</v>
      </c>
      <c r="D4288" t="s">
        <v>4365</v>
      </c>
      <c r="E4288" t="s">
        <v>235</v>
      </c>
      <c r="F4288">
        <v>16326</v>
      </c>
    </row>
    <row r="4289" spans="1:6" x14ac:dyDescent="0.25">
      <c r="A4289">
        <v>4127403</v>
      </c>
      <c r="B4289" t="s">
        <v>4022</v>
      </c>
      <c r="C4289" s="53" t="s">
        <v>4023</v>
      </c>
      <c r="D4289" t="s">
        <v>3986</v>
      </c>
      <c r="E4289" t="s">
        <v>235</v>
      </c>
      <c r="F4289">
        <v>17517</v>
      </c>
    </row>
    <row r="4290" spans="1:6" x14ac:dyDescent="0.25">
      <c r="A4290">
        <v>4127502</v>
      </c>
      <c r="B4290" t="s">
        <v>4022</v>
      </c>
      <c r="C4290" s="53" t="s">
        <v>4023</v>
      </c>
      <c r="D4290" t="s">
        <v>4366</v>
      </c>
      <c r="E4290" t="s">
        <v>227</v>
      </c>
      <c r="F4290">
        <v>20377</v>
      </c>
    </row>
    <row r="4291" spans="1:6" x14ac:dyDescent="0.25">
      <c r="A4291">
        <v>4127601</v>
      </c>
      <c r="B4291" t="s">
        <v>4022</v>
      </c>
      <c r="C4291" s="53" t="s">
        <v>4023</v>
      </c>
      <c r="D4291" t="s">
        <v>4367</v>
      </c>
      <c r="E4291" t="s">
        <v>235</v>
      </c>
      <c r="F4291">
        <v>15970</v>
      </c>
    </row>
    <row r="4292" spans="1:6" x14ac:dyDescent="0.25">
      <c r="A4292">
        <v>4127700</v>
      </c>
      <c r="B4292" t="s">
        <v>4022</v>
      </c>
      <c r="C4292" s="53" t="s">
        <v>4023</v>
      </c>
      <c r="D4292" t="s">
        <v>3196</v>
      </c>
      <c r="E4292" t="s">
        <v>229</v>
      </c>
      <c r="F4292">
        <v>132077</v>
      </c>
    </row>
    <row r="4293" spans="1:6" x14ac:dyDescent="0.25">
      <c r="A4293">
        <v>4127809</v>
      </c>
      <c r="B4293" t="s">
        <v>4022</v>
      </c>
      <c r="C4293" s="53" t="s">
        <v>4023</v>
      </c>
      <c r="D4293" t="s">
        <v>4368</v>
      </c>
      <c r="E4293" t="s">
        <v>231</v>
      </c>
      <c r="F4293">
        <v>8619</v>
      </c>
    </row>
    <row r="4294" spans="1:6" x14ac:dyDescent="0.25">
      <c r="A4294">
        <v>4127858</v>
      </c>
      <c r="B4294" t="s">
        <v>4022</v>
      </c>
      <c r="C4294" s="53" t="s">
        <v>4023</v>
      </c>
      <c r="D4294" t="s">
        <v>4369</v>
      </c>
      <c r="E4294" t="s">
        <v>235</v>
      </c>
      <c r="F4294">
        <v>12227</v>
      </c>
    </row>
    <row r="4295" spans="1:6" x14ac:dyDescent="0.25">
      <c r="A4295">
        <v>4127882</v>
      </c>
      <c r="B4295" t="s">
        <v>4022</v>
      </c>
      <c r="C4295" s="53" t="s">
        <v>4023</v>
      </c>
      <c r="D4295" t="s">
        <v>4370</v>
      </c>
      <c r="E4295" t="s">
        <v>231</v>
      </c>
      <c r="F4295">
        <v>7559</v>
      </c>
    </row>
    <row r="4296" spans="1:6" x14ac:dyDescent="0.25">
      <c r="A4296">
        <v>4127908</v>
      </c>
      <c r="B4296" t="s">
        <v>4022</v>
      </c>
      <c r="C4296" s="53" t="s">
        <v>4023</v>
      </c>
      <c r="D4296" t="s">
        <v>4371</v>
      </c>
      <c r="E4296" t="s">
        <v>231</v>
      </c>
      <c r="F4296">
        <v>8860</v>
      </c>
    </row>
    <row r="4297" spans="1:6" x14ac:dyDescent="0.25">
      <c r="A4297">
        <v>4127957</v>
      </c>
      <c r="B4297" t="s">
        <v>4022</v>
      </c>
      <c r="C4297" s="53" t="s">
        <v>4023</v>
      </c>
      <c r="D4297" t="s">
        <v>4372</v>
      </c>
      <c r="E4297" t="s">
        <v>231</v>
      </c>
      <c r="F4297">
        <v>8261</v>
      </c>
    </row>
    <row r="4298" spans="1:6" x14ac:dyDescent="0.25">
      <c r="A4298">
        <v>4127965</v>
      </c>
      <c r="B4298" t="s">
        <v>4022</v>
      </c>
      <c r="C4298" s="53" t="s">
        <v>4023</v>
      </c>
      <c r="D4298" t="s">
        <v>4373</v>
      </c>
      <c r="E4298" t="s">
        <v>235</v>
      </c>
      <c r="F4298">
        <v>13785</v>
      </c>
    </row>
    <row r="4299" spans="1:6" x14ac:dyDescent="0.25">
      <c r="A4299">
        <v>4128005</v>
      </c>
      <c r="B4299" t="s">
        <v>4022</v>
      </c>
      <c r="C4299" s="53" t="s">
        <v>4023</v>
      </c>
      <c r="D4299" t="s">
        <v>4374</v>
      </c>
      <c r="E4299" t="s">
        <v>227</v>
      </c>
      <c r="F4299">
        <v>21864</v>
      </c>
    </row>
    <row r="4300" spans="1:6" x14ac:dyDescent="0.25">
      <c r="A4300">
        <v>4128104</v>
      </c>
      <c r="B4300" t="s">
        <v>4022</v>
      </c>
      <c r="C4300" s="53" t="s">
        <v>4023</v>
      </c>
      <c r="D4300" t="s">
        <v>4375</v>
      </c>
      <c r="E4300" t="s">
        <v>229</v>
      </c>
      <c r="F4300">
        <v>108218</v>
      </c>
    </row>
    <row r="4301" spans="1:6" x14ac:dyDescent="0.25">
      <c r="A4301">
        <v>4128203</v>
      </c>
      <c r="B4301" t="s">
        <v>4022</v>
      </c>
      <c r="C4301" s="53" t="s">
        <v>4023</v>
      </c>
      <c r="D4301" t="s">
        <v>4376</v>
      </c>
      <c r="E4301" t="s">
        <v>233</v>
      </c>
      <c r="F4301">
        <v>56265</v>
      </c>
    </row>
    <row r="4302" spans="1:6" x14ac:dyDescent="0.25">
      <c r="A4302">
        <v>4128302</v>
      </c>
      <c r="B4302" t="s">
        <v>4022</v>
      </c>
      <c r="C4302" s="53" t="s">
        <v>4023</v>
      </c>
      <c r="D4302" t="s">
        <v>4377</v>
      </c>
      <c r="E4302" t="s">
        <v>251</v>
      </c>
      <c r="F4302">
        <v>2593</v>
      </c>
    </row>
    <row r="4303" spans="1:6" x14ac:dyDescent="0.25">
      <c r="A4303">
        <v>4128401</v>
      </c>
      <c r="B4303" t="s">
        <v>4022</v>
      </c>
      <c r="C4303" s="53" t="s">
        <v>4023</v>
      </c>
      <c r="D4303" t="s">
        <v>4378</v>
      </c>
      <c r="E4303" t="s">
        <v>235</v>
      </c>
      <c r="F4303">
        <v>11695</v>
      </c>
    </row>
    <row r="4304" spans="1:6" x14ac:dyDescent="0.25">
      <c r="A4304">
        <v>4128500</v>
      </c>
      <c r="B4304" t="s">
        <v>4022</v>
      </c>
      <c r="C4304" s="53" t="s">
        <v>4023</v>
      </c>
      <c r="D4304" t="s">
        <v>3237</v>
      </c>
      <c r="E4304" t="s">
        <v>235</v>
      </c>
      <c r="F4304">
        <v>19847</v>
      </c>
    </row>
    <row r="4305" spans="1:6" x14ac:dyDescent="0.25">
      <c r="A4305">
        <v>4128534</v>
      </c>
      <c r="B4305" t="s">
        <v>4022</v>
      </c>
      <c r="C4305" s="53" t="s">
        <v>4023</v>
      </c>
      <c r="D4305" t="s">
        <v>4379</v>
      </c>
      <c r="E4305" t="s">
        <v>235</v>
      </c>
      <c r="F4305">
        <v>11093</v>
      </c>
    </row>
    <row r="4306" spans="1:6" x14ac:dyDescent="0.25">
      <c r="A4306">
        <v>4128559</v>
      </c>
      <c r="B4306" t="s">
        <v>4022</v>
      </c>
      <c r="C4306" s="53" t="s">
        <v>4023</v>
      </c>
      <c r="D4306" t="s">
        <v>4380</v>
      </c>
      <c r="E4306" t="s">
        <v>231</v>
      </c>
      <c r="F4306">
        <v>8998</v>
      </c>
    </row>
    <row r="4307" spans="1:6" x14ac:dyDescent="0.25">
      <c r="A4307">
        <v>4128609</v>
      </c>
      <c r="B4307" t="s">
        <v>4022</v>
      </c>
      <c r="C4307" s="53" t="s">
        <v>4023</v>
      </c>
      <c r="D4307" t="s">
        <v>4381</v>
      </c>
      <c r="E4307" t="s">
        <v>231</v>
      </c>
      <c r="F4307">
        <v>7799</v>
      </c>
    </row>
    <row r="4308" spans="1:6" x14ac:dyDescent="0.25">
      <c r="A4308">
        <v>4128625</v>
      </c>
      <c r="B4308" t="s">
        <v>4022</v>
      </c>
      <c r="C4308" s="53" t="s">
        <v>4023</v>
      </c>
      <c r="D4308" t="s">
        <v>259</v>
      </c>
      <c r="E4308" t="s">
        <v>251</v>
      </c>
      <c r="F4308">
        <v>3077</v>
      </c>
    </row>
    <row r="4309" spans="1:6" x14ac:dyDescent="0.25">
      <c r="A4309">
        <v>4128633</v>
      </c>
      <c r="B4309" t="s">
        <v>4022</v>
      </c>
      <c r="C4309" s="53" t="s">
        <v>4023</v>
      </c>
      <c r="D4309" t="s">
        <v>4382</v>
      </c>
      <c r="E4309" t="s">
        <v>231</v>
      </c>
      <c r="F4309">
        <v>5808</v>
      </c>
    </row>
    <row r="4310" spans="1:6" x14ac:dyDescent="0.25">
      <c r="A4310">
        <v>4128658</v>
      </c>
      <c r="B4310" t="s">
        <v>4022</v>
      </c>
      <c r="C4310" s="53" t="s">
        <v>4023</v>
      </c>
      <c r="D4310" t="s">
        <v>4383</v>
      </c>
      <c r="E4310" t="s">
        <v>251</v>
      </c>
      <c r="F4310">
        <v>4085</v>
      </c>
    </row>
    <row r="4311" spans="1:6" x14ac:dyDescent="0.25">
      <c r="A4311">
        <v>4128708</v>
      </c>
      <c r="B4311" t="s">
        <v>4022</v>
      </c>
      <c r="C4311" s="53" t="s">
        <v>4023</v>
      </c>
      <c r="D4311" t="s">
        <v>4384</v>
      </c>
      <c r="E4311" t="s">
        <v>231</v>
      </c>
      <c r="F4311">
        <v>6828</v>
      </c>
    </row>
    <row r="4312" spans="1:6" x14ac:dyDescent="0.25">
      <c r="A4312">
        <v>4128807</v>
      </c>
      <c r="B4312" t="s">
        <v>4022</v>
      </c>
      <c r="C4312" s="53" t="s">
        <v>4023</v>
      </c>
      <c r="D4312" t="s">
        <v>4385</v>
      </c>
      <c r="E4312" t="s">
        <v>231</v>
      </c>
      <c r="F4312">
        <v>6016</v>
      </c>
    </row>
    <row r="4313" spans="1:6" x14ac:dyDescent="0.25">
      <c r="A4313">
        <v>4200051</v>
      </c>
      <c r="B4313" t="s">
        <v>4022</v>
      </c>
      <c r="C4313" s="53" t="s">
        <v>4386</v>
      </c>
      <c r="D4313" t="s">
        <v>4387</v>
      </c>
      <c r="E4313" t="s">
        <v>251</v>
      </c>
      <c r="F4313">
        <v>2630</v>
      </c>
    </row>
    <row r="4314" spans="1:6" x14ac:dyDescent="0.25">
      <c r="A4314">
        <v>4200101</v>
      </c>
      <c r="B4314" t="s">
        <v>4022</v>
      </c>
      <c r="C4314" s="53" t="s">
        <v>4386</v>
      </c>
      <c r="D4314" t="s">
        <v>4388</v>
      </c>
      <c r="E4314" t="s">
        <v>235</v>
      </c>
      <c r="F4314">
        <v>17717</v>
      </c>
    </row>
    <row r="4315" spans="1:6" x14ac:dyDescent="0.25">
      <c r="A4315">
        <v>4200200</v>
      </c>
      <c r="B4315" t="s">
        <v>4022</v>
      </c>
      <c r="C4315" s="53" t="s">
        <v>4386</v>
      </c>
      <c r="D4315" t="s">
        <v>4389</v>
      </c>
      <c r="E4315" t="s">
        <v>235</v>
      </c>
      <c r="F4315">
        <v>10272</v>
      </c>
    </row>
    <row r="4316" spans="1:6" x14ac:dyDescent="0.25">
      <c r="A4316">
        <v>4200309</v>
      </c>
      <c r="B4316" t="s">
        <v>4022</v>
      </c>
      <c r="C4316" s="53" t="s">
        <v>4386</v>
      </c>
      <c r="D4316" t="s">
        <v>4390</v>
      </c>
      <c r="E4316" t="s">
        <v>231</v>
      </c>
      <c r="F4316">
        <v>5306</v>
      </c>
    </row>
    <row r="4317" spans="1:6" x14ac:dyDescent="0.25">
      <c r="A4317">
        <v>4200408</v>
      </c>
      <c r="B4317" t="s">
        <v>4022</v>
      </c>
      <c r="C4317" s="53" t="s">
        <v>4386</v>
      </c>
      <c r="D4317" t="s">
        <v>4391</v>
      </c>
      <c r="E4317" t="s">
        <v>231</v>
      </c>
      <c r="F4317">
        <v>7132</v>
      </c>
    </row>
    <row r="4318" spans="1:6" x14ac:dyDescent="0.25">
      <c r="A4318">
        <v>4200507</v>
      </c>
      <c r="B4318" t="s">
        <v>4022</v>
      </c>
      <c r="C4318" s="53" t="s">
        <v>4386</v>
      </c>
      <c r="D4318" t="s">
        <v>4392</v>
      </c>
      <c r="E4318" t="s">
        <v>231</v>
      </c>
      <c r="F4318">
        <v>6379</v>
      </c>
    </row>
    <row r="4319" spans="1:6" x14ac:dyDescent="0.25">
      <c r="A4319">
        <v>4200556</v>
      </c>
      <c r="B4319" t="s">
        <v>4022</v>
      </c>
      <c r="C4319" s="53" t="s">
        <v>4386</v>
      </c>
      <c r="D4319" t="s">
        <v>4393</v>
      </c>
      <c r="E4319" t="s">
        <v>251</v>
      </c>
      <c r="F4319">
        <v>2408</v>
      </c>
    </row>
    <row r="4320" spans="1:6" x14ac:dyDescent="0.25">
      <c r="A4320">
        <v>4200606</v>
      </c>
      <c r="B4320" t="s">
        <v>4022</v>
      </c>
      <c r="C4320" s="53" t="s">
        <v>4386</v>
      </c>
      <c r="D4320" t="s">
        <v>4394</v>
      </c>
      <c r="E4320" t="s">
        <v>231</v>
      </c>
      <c r="F4320">
        <v>6113</v>
      </c>
    </row>
    <row r="4321" spans="1:6" x14ac:dyDescent="0.25">
      <c r="A4321">
        <v>4200705</v>
      </c>
      <c r="B4321" t="s">
        <v>4022</v>
      </c>
      <c r="C4321" s="53" t="s">
        <v>4386</v>
      </c>
      <c r="D4321" t="s">
        <v>4395</v>
      </c>
      <c r="E4321" t="s">
        <v>231</v>
      </c>
      <c r="F4321">
        <v>9850</v>
      </c>
    </row>
    <row r="4322" spans="1:6" x14ac:dyDescent="0.25">
      <c r="A4322">
        <v>4200754</v>
      </c>
      <c r="B4322" t="s">
        <v>4022</v>
      </c>
      <c r="C4322" s="53" t="s">
        <v>4386</v>
      </c>
      <c r="D4322" t="s">
        <v>4396</v>
      </c>
      <c r="E4322" t="s">
        <v>251</v>
      </c>
      <c r="F4322">
        <v>1987</v>
      </c>
    </row>
    <row r="4323" spans="1:6" x14ac:dyDescent="0.25">
      <c r="A4323">
        <v>4200804</v>
      </c>
      <c r="B4323" t="s">
        <v>4022</v>
      </c>
      <c r="C4323" s="53" t="s">
        <v>4386</v>
      </c>
      <c r="D4323" t="s">
        <v>3245</v>
      </c>
      <c r="E4323" t="s">
        <v>231</v>
      </c>
      <c r="F4323">
        <v>5987</v>
      </c>
    </row>
    <row r="4324" spans="1:6" x14ac:dyDescent="0.25">
      <c r="A4324">
        <v>4200903</v>
      </c>
      <c r="B4324" t="s">
        <v>4022</v>
      </c>
      <c r="C4324" s="53" t="s">
        <v>4386</v>
      </c>
      <c r="D4324" t="s">
        <v>4397</v>
      </c>
      <c r="E4324" t="s">
        <v>231</v>
      </c>
      <c r="F4324">
        <v>5053</v>
      </c>
    </row>
    <row r="4325" spans="1:6" x14ac:dyDescent="0.25">
      <c r="A4325">
        <v>4201000</v>
      </c>
      <c r="B4325" t="s">
        <v>4022</v>
      </c>
      <c r="C4325" s="53" t="s">
        <v>4386</v>
      </c>
      <c r="D4325" t="s">
        <v>4398</v>
      </c>
      <c r="E4325" t="s">
        <v>231</v>
      </c>
      <c r="F4325">
        <v>7881</v>
      </c>
    </row>
    <row r="4326" spans="1:6" x14ac:dyDescent="0.25">
      <c r="A4326">
        <v>4201109</v>
      </c>
      <c r="B4326" t="s">
        <v>4022</v>
      </c>
      <c r="C4326" s="53" t="s">
        <v>4386</v>
      </c>
      <c r="D4326" t="s">
        <v>4399</v>
      </c>
      <c r="E4326" t="s">
        <v>251</v>
      </c>
      <c r="F4326">
        <v>3253</v>
      </c>
    </row>
    <row r="4327" spans="1:6" x14ac:dyDescent="0.25">
      <c r="A4327">
        <v>4201208</v>
      </c>
      <c r="B4327" t="s">
        <v>4022</v>
      </c>
      <c r="C4327" s="53" t="s">
        <v>4386</v>
      </c>
      <c r="D4327" t="s">
        <v>2435</v>
      </c>
      <c r="E4327" t="s">
        <v>231</v>
      </c>
      <c r="F4327">
        <v>8118</v>
      </c>
    </row>
    <row r="4328" spans="1:6" x14ac:dyDescent="0.25">
      <c r="A4328">
        <v>4201257</v>
      </c>
      <c r="B4328" t="s">
        <v>4022</v>
      </c>
      <c r="C4328" s="53" t="s">
        <v>4386</v>
      </c>
      <c r="D4328" t="s">
        <v>4400</v>
      </c>
      <c r="E4328" t="s">
        <v>235</v>
      </c>
      <c r="F4328">
        <v>10322</v>
      </c>
    </row>
    <row r="4329" spans="1:6" x14ac:dyDescent="0.25">
      <c r="A4329">
        <v>4201273</v>
      </c>
      <c r="B4329" t="s">
        <v>4022</v>
      </c>
      <c r="C4329" s="53" t="s">
        <v>4386</v>
      </c>
      <c r="D4329" t="s">
        <v>4401</v>
      </c>
      <c r="E4329" t="s">
        <v>251</v>
      </c>
      <c r="F4329">
        <v>4276</v>
      </c>
    </row>
    <row r="4330" spans="1:6" x14ac:dyDescent="0.25">
      <c r="A4330">
        <v>4201307</v>
      </c>
      <c r="B4330" t="s">
        <v>4022</v>
      </c>
      <c r="C4330" s="53" t="s">
        <v>4386</v>
      </c>
      <c r="D4330" t="s">
        <v>4402</v>
      </c>
      <c r="E4330" t="s">
        <v>227</v>
      </c>
      <c r="F4330">
        <v>32454</v>
      </c>
    </row>
    <row r="4331" spans="1:6" x14ac:dyDescent="0.25">
      <c r="A4331">
        <v>4201406</v>
      </c>
      <c r="B4331" t="s">
        <v>4022</v>
      </c>
      <c r="C4331" s="53" t="s">
        <v>4386</v>
      </c>
      <c r="D4331" t="s">
        <v>4403</v>
      </c>
      <c r="E4331" t="s">
        <v>233</v>
      </c>
      <c r="F4331">
        <v>65769</v>
      </c>
    </row>
    <row r="4332" spans="1:6" x14ac:dyDescent="0.25">
      <c r="A4332">
        <v>4201505</v>
      </c>
      <c r="B4332" t="s">
        <v>4022</v>
      </c>
      <c r="C4332" s="53" t="s">
        <v>4386</v>
      </c>
      <c r="D4332" t="s">
        <v>4404</v>
      </c>
      <c r="E4332" t="s">
        <v>231</v>
      </c>
      <c r="F4332">
        <v>8341</v>
      </c>
    </row>
    <row r="4333" spans="1:6" x14ac:dyDescent="0.25">
      <c r="A4333">
        <v>4201604</v>
      </c>
      <c r="B4333" t="s">
        <v>4022</v>
      </c>
      <c r="C4333" s="53" t="s">
        <v>4386</v>
      </c>
      <c r="D4333" t="s">
        <v>4405</v>
      </c>
      <c r="E4333" t="s">
        <v>251</v>
      </c>
      <c r="F4333">
        <v>3563</v>
      </c>
    </row>
    <row r="4334" spans="1:6" x14ac:dyDescent="0.25">
      <c r="A4334">
        <v>4201653</v>
      </c>
      <c r="B4334" t="s">
        <v>4022</v>
      </c>
      <c r="C4334" s="53" t="s">
        <v>4386</v>
      </c>
      <c r="D4334" t="s">
        <v>4406</v>
      </c>
      <c r="E4334" t="s">
        <v>251</v>
      </c>
      <c r="F4334">
        <v>2271</v>
      </c>
    </row>
    <row r="4335" spans="1:6" x14ac:dyDescent="0.25">
      <c r="A4335">
        <v>4201703</v>
      </c>
      <c r="B4335" t="s">
        <v>4022</v>
      </c>
      <c r="C4335" s="53" t="s">
        <v>4386</v>
      </c>
      <c r="D4335" t="s">
        <v>4407</v>
      </c>
      <c r="E4335" t="s">
        <v>231</v>
      </c>
      <c r="F4335">
        <v>7781</v>
      </c>
    </row>
    <row r="4336" spans="1:6" x14ac:dyDescent="0.25">
      <c r="A4336">
        <v>4201802</v>
      </c>
      <c r="B4336" t="s">
        <v>4022</v>
      </c>
      <c r="C4336" s="53" t="s">
        <v>4386</v>
      </c>
      <c r="D4336" t="s">
        <v>4408</v>
      </c>
      <c r="E4336" t="s">
        <v>251</v>
      </c>
      <c r="F4336">
        <v>3282</v>
      </c>
    </row>
    <row r="4337" spans="1:6" x14ac:dyDescent="0.25">
      <c r="A4337">
        <v>4201901</v>
      </c>
      <c r="B4337" t="s">
        <v>4022</v>
      </c>
      <c r="C4337" s="53" t="s">
        <v>4386</v>
      </c>
      <c r="D4337" t="s">
        <v>1148</v>
      </c>
      <c r="E4337" t="s">
        <v>231</v>
      </c>
      <c r="F4337">
        <v>5674</v>
      </c>
    </row>
    <row r="4338" spans="1:6" x14ac:dyDescent="0.25">
      <c r="A4338">
        <v>4201950</v>
      </c>
      <c r="B4338" t="s">
        <v>4022</v>
      </c>
      <c r="C4338" s="53" t="s">
        <v>4386</v>
      </c>
      <c r="D4338" t="s">
        <v>4409</v>
      </c>
      <c r="E4338" t="s">
        <v>235</v>
      </c>
      <c r="F4338">
        <v>11616</v>
      </c>
    </row>
    <row r="4339" spans="1:6" x14ac:dyDescent="0.25">
      <c r="A4339">
        <v>4202008</v>
      </c>
      <c r="B4339" t="s">
        <v>4022</v>
      </c>
      <c r="C4339" s="53" t="s">
        <v>4386</v>
      </c>
      <c r="D4339" t="s">
        <v>4410</v>
      </c>
      <c r="E4339" t="s">
        <v>229</v>
      </c>
      <c r="F4339">
        <v>128155</v>
      </c>
    </row>
    <row r="4340" spans="1:6" x14ac:dyDescent="0.25">
      <c r="A4340">
        <v>4202057</v>
      </c>
      <c r="B4340" t="s">
        <v>4022</v>
      </c>
      <c r="C4340" s="53" t="s">
        <v>4386</v>
      </c>
      <c r="D4340" t="s">
        <v>4411</v>
      </c>
      <c r="E4340" t="s">
        <v>231</v>
      </c>
      <c r="F4340">
        <v>9828</v>
      </c>
    </row>
    <row r="4341" spans="1:6" x14ac:dyDescent="0.25">
      <c r="A4341">
        <v>4202073</v>
      </c>
      <c r="B4341" t="s">
        <v>4022</v>
      </c>
      <c r="C4341" s="53" t="s">
        <v>4386</v>
      </c>
      <c r="D4341" t="s">
        <v>4412</v>
      </c>
      <c r="E4341" t="s">
        <v>231</v>
      </c>
      <c r="F4341">
        <v>9841</v>
      </c>
    </row>
    <row r="4342" spans="1:6" x14ac:dyDescent="0.25">
      <c r="A4342">
        <v>4202081</v>
      </c>
      <c r="B4342" t="s">
        <v>4022</v>
      </c>
      <c r="C4342" s="53" t="s">
        <v>4386</v>
      </c>
      <c r="D4342" t="s">
        <v>4413</v>
      </c>
      <c r="E4342" t="s">
        <v>251</v>
      </c>
      <c r="F4342">
        <v>2808</v>
      </c>
    </row>
    <row r="4343" spans="1:6" x14ac:dyDescent="0.25">
      <c r="A4343">
        <v>4202099</v>
      </c>
      <c r="B4343" t="s">
        <v>4022</v>
      </c>
      <c r="C4343" s="53" t="s">
        <v>4386</v>
      </c>
      <c r="D4343" t="s">
        <v>3458</v>
      </c>
      <c r="E4343" t="s">
        <v>251</v>
      </c>
      <c r="F4343">
        <v>1790</v>
      </c>
    </row>
    <row r="4344" spans="1:6" x14ac:dyDescent="0.25">
      <c r="A4344">
        <v>4202107</v>
      </c>
      <c r="B4344" t="s">
        <v>4022</v>
      </c>
      <c r="C4344" s="53" t="s">
        <v>4386</v>
      </c>
      <c r="D4344" t="s">
        <v>4414</v>
      </c>
      <c r="E4344" t="s">
        <v>227</v>
      </c>
      <c r="F4344">
        <v>26374</v>
      </c>
    </row>
    <row r="4345" spans="1:6" x14ac:dyDescent="0.25">
      <c r="A4345">
        <v>4202131</v>
      </c>
      <c r="B4345" t="s">
        <v>4022</v>
      </c>
      <c r="C4345" s="53" t="s">
        <v>4386</v>
      </c>
      <c r="D4345" t="s">
        <v>4415</v>
      </c>
      <c r="E4345" t="s">
        <v>231</v>
      </c>
      <c r="F4345">
        <v>6248</v>
      </c>
    </row>
    <row r="4346" spans="1:6" x14ac:dyDescent="0.25">
      <c r="A4346">
        <v>4202156</v>
      </c>
      <c r="B4346" t="s">
        <v>4022</v>
      </c>
      <c r="C4346" s="53" t="s">
        <v>4386</v>
      </c>
      <c r="D4346" t="s">
        <v>2048</v>
      </c>
      <c r="E4346" t="s">
        <v>251</v>
      </c>
      <c r="F4346">
        <v>2700</v>
      </c>
    </row>
    <row r="4347" spans="1:6" x14ac:dyDescent="0.25">
      <c r="A4347">
        <v>4202206</v>
      </c>
      <c r="B4347" t="s">
        <v>4022</v>
      </c>
      <c r="C4347" s="53" t="s">
        <v>4386</v>
      </c>
      <c r="D4347" t="s">
        <v>4416</v>
      </c>
      <c r="E4347" t="s">
        <v>235</v>
      </c>
      <c r="F4347">
        <v>11168</v>
      </c>
    </row>
    <row r="4348" spans="1:6" x14ac:dyDescent="0.25">
      <c r="A4348">
        <v>4202305</v>
      </c>
      <c r="B4348" t="s">
        <v>4022</v>
      </c>
      <c r="C4348" s="53" t="s">
        <v>4386</v>
      </c>
      <c r="D4348" t="s">
        <v>4417</v>
      </c>
      <c r="E4348" t="s">
        <v>233</v>
      </c>
      <c r="F4348">
        <v>64488</v>
      </c>
    </row>
    <row r="4349" spans="1:6" x14ac:dyDescent="0.25">
      <c r="A4349">
        <v>4202404</v>
      </c>
      <c r="B4349" t="s">
        <v>4022</v>
      </c>
      <c r="C4349" s="53" t="s">
        <v>4386</v>
      </c>
      <c r="D4349" t="s">
        <v>4418</v>
      </c>
      <c r="E4349" t="s">
        <v>229</v>
      </c>
      <c r="F4349">
        <v>338876</v>
      </c>
    </row>
    <row r="4350" spans="1:6" x14ac:dyDescent="0.25">
      <c r="A4350">
        <v>4202438</v>
      </c>
      <c r="B4350" t="s">
        <v>4022</v>
      </c>
      <c r="C4350" s="53" t="s">
        <v>4386</v>
      </c>
      <c r="D4350" t="s">
        <v>4419</v>
      </c>
      <c r="E4350" t="s">
        <v>251</v>
      </c>
      <c r="F4350">
        <v>3424</v>
      </c>
    </row>
    <row r="4351" spans="1:6" x14ac:dyDescent="0.25">
      <c r="A4351">
        <v>4202453</v>
      </c>
      <c r="B4351" t="s">
        <v>4022</v>
      </c>
      <c r="C4351" s="53" t="s">
        <v>4386</v>
      </c>
      <c r="D4351" t="s">
        <v>4420</v>
      </c>
      <c r="E4351" t="s">
        <v>235</v>
      </c>
      <c r="F4351">
        <v>17477</v>
      </c>
    </row>
    <row r="4352" spans="1:6" x14ac:dyDescent="0.25">
      <c r="A4352">
        <v>4202503</v>
      </c>
      <c r="B4352" t="s">
        <v>4022</v>
      </c>
      <c r="C4352" s="53" t="s">
        <v>4386</v>
      </c>
      <c r="D4352" t="s">
        <v>4421</v>
      </c>
      <c r="E4352" t="s">
        <v>251</v>
      </c>
      <c r="F4352">
        <v>4631</v>
      </c>
    </row>
    <row r="4353" spans="1:6" x14ac:dyDescent="0.25">
      <c r="A4353">
        <v>4202537</v>
      </c>
      <c r="B4353" t="s">
        <v>4022</v>
      </c>
      <c r="C4353" s="53" t="s">
        <v>4386</v>
      </c>
      <c r="D4353" t="s">
        <v>935</v>
      </c>
      <c r="E4353" t="s">
        <v>251</v>
      </c>
      <c r="F4353">
        <v>2821</v>
      </c>
    </row>
    <row r="4354" spans="1:6" x14ac:dyDescent="0.25">
      <c r="A4354">
        <v>4202578</v>
      </c>
      <c r="B4354" t="s">
        <v>4022</v>
      </c>
      <c r="C4354" s="53" t="s">
        <v>4386</v>
      </c>
      <c r="D4354" t="s">
        <v>4422</v>
      </c>
      <c r="E4354" t="s">
        <v>251</v>
      </c>
      <c r="F4354">
        <v>2156</v>
      </c>
    </row>
    <row r="4355" spans="1:6" x14ac:dyDescent="0.25">
      <c r="A4355">
        <v>4202602</v>
      </c>
      <c r="B4355" t="s">
        <v>4022</v>
      </c>
      <c r="C4355" s="53" t="s">
        <v>4386</v>
      </c>
      <c r="D4355" t="s">
        <v>4423</v>
      </c>
      <c r="E4355" t="s">
        <v>231</v>
      </c>
      <c r="F4355">
        <v>9598</v>
      </c>
    </row>
    <row r="4356" spans="1:6" x14ac:dyDescent="0.25">
      <c r="A4356">
        <v>4202701</v>
      </c>
      <c r="B4356" t="s">
        <v>4022</v>
      </c>
      <c r="C4356" s="53" t="s">
        <v>4386</v>
      </c>
      <c r="D4356" t="s">
        <v>4424</v>
      </c>
      <c r="E4356" t="s">
        <v>251</v>
      </c>
      <c r="F4356">
        <v>4943</v>
      </c>
    </row>
    <row r="4357" spans="1:6" x14ac:dyDescent="0.25">
      <c r="A4357">
        <v>4202800</v>
      </c>
      <c r="B4357" t="s">
        <v>4022</v>
      </c>
      <c r="C4357" s="53" t="s">
        <v>4386</v>
      </c>
      <c r="D4357" t="s">
        <v>4425</v>
      </c>
      <c r="E4357" t="s">
        <v>227</v>
      </c>
      <c r="F4357">
        <v>31765</v>
      </c>
    </row>
    <row r="4358" spans="1:6" x14ac:dyDescent="0.25">
      <c r="A4358">
        <v>4202859</v>
      </c>
      <c r="B4358" t="s">
        <v>4022</v>
      </c>
      <c r="C4358" s="53" t="s">
        <v>4386</v>
      </c>
      <c r="D4358" t="s">
        <v>4426</v>
      </c>
      <c r="E4358" t="s">
        <v>251</v>
      </c>
      <c r="F4358">
        <v>3654</v>
      </c>
    </row>
    <row r="4359" spans="1:6" x14ac:dyDescent="0.25">
      <c r="A4359">
        <v>4202875</v>
      </c>
      <c r="B4359" t="s">
        <v>4022</v>
      </c>
      <c r="C4359" s="53" t="s">
        <v>4386</v>
      </c>
      <c r="D4359" t="s">
        <v>4427</v>
      </c>
      <c r="E4359" t="s">
        <v>251</v>
      </c>
      <c r="F4359">
        <v>2639</v>
      </c>
    </row>
    <row r="4360" spans="1:6" x14ac:dyDescent="0.25">
      <c r="A4360">
        <v>4202909</v>
      </c>
      <c r="B4360" t="s">
        <v>4022</v>
      </c>
      <c r="C4360" s="53" t="s">
        <v>4386</v>
      </c>
      <c r="D4360" t="s">
        <v>4428</v>
      </c>
      <c r="E4360" t="s">
        <v>229</v>
      </c>
      <c r="F4360">
        <v>122775</v>
      </c>
    </row>
    <row r="4361" spans="1:6" x14ac:dyDescent="0.25">
      <c r="A4361">
        <v>4203006</v>
      </c>
      <c r="B4361" t="s">
        <v>4022</v>
      </c>
      <c r="C4361" s="53" t="s">
        <v>4386</v>
      </c>
      <c r="D4361" t="s">
        <v>4429</v>
      </c>
      <c r="E4361" t="s">
        <v>233</v>
      </c>
      <c r="F4361">
        <v>75812</v>
      </c>
    </row>
    <row r="4362" spans="1:6" x14ac:dyDescent="0.25">
      <c r="A4362">
        <v>4203105</v>
      </c>
      <c r="B4362" t="s">
        <v>4022</v>
      </c>
      <c r="C4362" s="53" t="s">
        <v>4386</v>
      </c>
      <c r="D4362" t="s">
        <v>4430</v>
      </c>
      <c r="E4362" t="s">
        <v>231</v>
      </c>
      <c r="F4362">
        <v>6243</v>
      </c>
    </row>
    <row r="4363" spans="1:6" x14ac:dyDescent="0.25">
      <c r="A4363">
        <v>4203154</v>
      </c>
      <c r="B4363" t="s">
        <v>4022</v>
      </c>
      <c r="C4363" s="53" t="s">
        <v>4386</v>
      </c>
      <c r="D4363" t="s">
        <v>4431</v>
      </c>
      <c r="E4363" t="s">
        <v>251</v>
      </c>
      <c r="F4363">
        <v>3398</v>
      </c>
    </row>
    <row r="4364" spans="1:6" x14ac:dyDescent="0.25">
      <c r="A4364">
        <v>4203204</v>
      </c>
      <c r="B4364" t="s">
        <v>4022</v>
      </c>
      <c r="C4364" s="53" t="s">
        <v>4386</v>
      </c>
      <c r="D4364" t="s">
        <v>4432</v>
      </c>
      <c r="E4364" t="s">
        <v>233</v>
      </c>
      <c r="F4364">
        <v>74434</v>
      </c>
    </row>
    <row r="4365" spans="1:6" x14ac:dyDescent="0.25">
      <c r="A4365">
        <v>4203253</v>
      </c>
      <c r="B4365" t="s">
        <v>4022</v>
      </c>
      <c r="C4365" s="53" t="s">
        <v>4386</v>
      </c>
      <c r="D4365" t="s">
        <v>4433</v>
      </c>
      <c r="E4365" t="s">
        <v>251</v>
      </c>
      <c r="F4365">
        <v>2654</v>
      </c>
    </row>
    <row r="4366" spans="1:6" x14ac:dyDescent="0.25">
      <c r="A4366">
        <v>4203303</v>
      </c>
      <c r="B4366" t="s">
        <v>4022</v>
      </c>
      <c r="C4366" s="53" t="s">
        <v>4386</v>
      </c>
      <c r="D4366" t="s">
        <v>1853</v>
      </c>
      <c r="E4366" t="s">
        <v>235</v>
      </c>
      <c r="F4366">
        <v>11992</v>
      </c>
    </row>
    <row r="4367" spans="1:6" x14ac:dyDescent="0.25">
      <c r="A4367">
        <v>4203402</v>
      </c>
      <c r="B4367" t="s">
        <v>4022</v>
      </c>
      <c r="C4367" s="53" t="s">
        <v>4386</v>
      </c>
      <c r="D4367" t="s">
        <v>4434</v>
      </c>
      <c r="E4367" t="s">
        <v>231</v>
      </c>
      <c r="F4367">
        <v>7297</v>
      </c>
    </row>
    <row r="4368" spans="1:6" x14ac:dyDescent="0.25">
      <c r="A4368">
        <v>4203501</v>
      </c>
      <c r="B4368" t="s">
        <v>4022</v>
      </c>
      <c r="C4368" s="53" t="s">
        <v>4386</v>
      </c>
      <c r="D4368" t="s">
        <v>4435</v>
      </c>
      <c r="E4368" t="s">
        <v>231</v>
      </c>
      <c r="F4368">
        <v>8993</v>
      </c>
    </row>
    <row r="4369" spans="1:6" x14ac:dyDescent="0.25">
      <c r="A4369">
        <v>4203600</v>
      </c>
      <c r="B4369" t="s">
        <v>4022</v>
      </c>
      <c r="C4369" s="53" t="s">
        <v>4386</v>
      </c>
      <c r="D4369" t="s">
        <v>4436</v>
      </c>
      <c r="E4369" t="s">
        <v>227</v>
      </c>
      <c r="F4369">
        <v>35054</v>
      </c>
    </row>
    <row r="4370" spans="1:6" x14ac:dyDescent="0.25">
      <c r="A4370">
        <v>4203709</v>
      </c>
      <c r="B4370" t="s">
        <v>4022</v>
      </c>
      <c r="C4370" s="53" t="s">
        <v>4386</v>
      </c>
      <c r="D4370" t="s">
        <v>4437</v>
      </c>
      <c r="E4370" t="s">
        <v>235</v>
      </c>
      <c r="F4370">
        <v>11617</v>
      </c>
    </row>
    <row r="4371" spans="1:6" x14ac:dyDescent="0.25">
      <c r="A4371">
        <v>4203808</v>
      </c>
      <c r="B4371" t="s">
        <v>4022</v>
      </c>
      <c r="C4371" s="53" t="s">
        <v>4386</v>
      </c>
      <c r="D4371" t="s">
        <v>4438</v>
      </c>
      <c r="E4371" t="s">
        <v>233</v>
      </c>
      <c r="F4371">
        <v>54188</v>
      </c>
    </row>
    <row r="4372" spans="1:6" x14ac:dyDescent="0.25">
      <c r="A4372">
        <v>4203907</v>
      </c>
      <c r="B4372" t="s">
        <v>4022</v>
      </c>
      <c r="C4372" s="53" t="s">
        <v>4386</v>
      </c>
      <c r="D4372" t="s">
        <v>4439</v>
      </c>
      <c r="E4372" t="s">
        <v>227</v>
      </c>
      <c r="F4372">
        <v>22129</v>
      </c>
    </row>
    <row r="4373" spans="1:6" x14ac:dyDescent="0.25">
      <c r="A4373">
        <v>4203956</v>
      </c>
      <c r="B4373" t="s">
        <v>4022</v>
      </c>
      <c r="C4373" s="53" t="s">
        <v>4386</v>
      </c>
      <c r="D4373" t="s">
        <v>4440</v>
      </c>
      <c r="E4373" t="s">
        <v>227</v>
      </c>
      <c r="F4373">
        <v>23663</v>
      </c>
    </row>
    <row r="4374" spans="1:6" x14ac:dyDescent="0.25">
      <c r="A4374">
        <v>4204004</v>
      </c>
      <c r="B4374" t="s">
        <v>4022</v>
      </c>
      <c r="C4374" s="53" t="s">
        <v>4386</v>
      </c>
      <c r="D4374" t="s">
        <v>4085</v>
      </c>
      <c r="E4374" t="s">
        <v>235</v>
      </c>
      <c r="F4374">
        <v>10374</v>
      </c>
    </row>
    <row r="4375" spans="1:6" x14ac:dyDescent="0.25">
      <c r="A4375">
        <v>4204103</v>
      </c>
      <c r="B4375" t="s">
        <v>4022</v>
      </c>
      <c r="C4375" s="53" t="s">
        <v>4386</v>
      </c>
      <c r="D4375" t="s">
        <v>4441</v>
      </c>
      <c r="E4375" t="s">
        <v>251</v>
      </c>
      <c r="F4375">
        <v>4028</v>
      </c>
    </row>
    <row r="4376" spans="1:6" x14ac:dyDescent="0.25">
      <c r="A4376">
        <v>4204152</v>
      </c>
      <c r="B4376" t="s">
        <v>4022</v>
      </c>
      <c r="C4376" s="53" t="s">
        <v>4386</v>
      </c>
      <c r="D4376" t="s">
        <v>4442</v>
      </c>
      <c r="E4376" t="s">
        <v>251</v>
      </c>
      <c r="F4376">
        <v>2776</v>
      </c>
    </row>
    <row r="4377" spans="1:6" x14ac:dyDescent="0.25">
      <c r="A4377">
        <v>4204178</v>
      </c>
      <c r="B4377" t="s">
        <v>4022</v>
      </c>
      <c r="C4377" s="53" t="s">
        <v>4386</v>
      </c>
      <c r="D4377" t="s">
        <v>4443</v>
      </c>
      <c r="E4377" t="s">
        <v>251</v>
      </c>
      <c r="F4377">
        <v>3362</v>
      </c>
    </row>
    <row r="4378" spans="1:6" x14ac:dyDescent="0.25">
      <c r="A4378">
        <v>4204194</v>
      </c>
      <c r="B4378" t="s">
        <v>4022</v>
      </c>
      <c r="C4378" s="53" t="s">
        <v>4386</v>
      </c>
      <c r="D4378" t="s">
        <v>4444</v>
      </c>
      <c r="E4378" t="s">
        <v>251</v>
      </c>
      <c r="F4378">
        <v>2912</v>
      </c>
    </row>
    <row r="4379" spans="1:6" x14ac:dyDescent="0.25">
      <c r="A4379">
        <v>4204202</v>
      </c>
      <c r="B4379" t="s">
        <v>4022</v>
      </c>
      <c r="C4379" s="53" t="s">
        <v>4386</v>
      </c>
      <c r="D4379" t="s">
        <v>4445</v>
      </c>
      <c r="E4379" t="s">
        <v>229</v>
      </c>
      <c r="F4379">
        <v>205795</v>
      </c>
    </row>
    <row r="4380" spans="1:6" x14ac:dyDescent="0.25">
      <c r="A4380">
        <v>4204251</v>
      </c>
      <c r="B4380" t="s">
        <v>4022</v>
      </c>
      <c r="C4380" s="53" t="s">
        <v>4386</v>
      </c>
      <c r="D4380" t="s">
        <v>4446</v>
      </c>
      <c r="E4380" t="s">
        <v>235</v>
      </c>
      <c r="F4380">
        <v>16156</v>
      </c>
    </row>
    <row r="4381" spans="1:6" x14ac:dyDescent="0.25">
      <c r="A4381">
        <v>4204301</v>
      </c>
      <c r="B4381" t="s">
        <v>4022</v>
      </c>
      <c r="C4381" s="53" t="s">
        <v>4386</v>
      </c>
      <c r="D4381" t="s">
        <v>4447</v>
      </c>
      <c r="E4381" t="s">
        <v>233</v>
      </c>
      <c r="F4381">
        <v>72642</v>
      </c>
    </row>
    <row r="4382" spans="1:6" x14ac:dyDescent="0.25">
      <c r="A4382">
        <v>4204350</v>
      </c>
      <c r="B4382" t="s">
        <v>4022</v>
      </c>
      <c r="C4382" s="53" t="s">
        <v>4386</v>
      </c>
      <c r="D4382" t="s">
        <v>4448</v>
      </c>
      <c r="E4382" t="s">
        <v>251</v>
      </c>
      <c r="F4382">
        <v>4184</v>
      </c>
    </row>
    <row r="4383" spans="1:6" x14ac:dyDescent="0.25">
      <c r="A4383">
        <v>4204400</v>
      </c>
      <c r="B4383" t="s">
        <v>4022</v>
      </c>
      <c r="C4383" s="53" t="s">
        <v>4386</v>
      </c>
      <c r="D4383" t="s">
        <v>4449</v>
      </c>
      <c r="E4383" t="s">
        <v>235</v>
      </c>
      <c r="F4383">
        <v>10201</v>
      </c>
    </row>
    <row r="4384" spans="1:6" x14ac:dyDescent="0.25">
      <c r="A4384">
        <v>4204459</v>
      </c>
      <c r="B4384" t="s">
        <v>4022</v>
      </c>
      <c r="C4384" s="53" t="s">
        <v>4386</v>
      </c>
      <c r="D4384" t="s">
        <v>4450</v>
      </c>
      <c r="E4384" t="s">
        <v>251</v>
      </c>
      <c r="F4384">
        <v>2534</v>
      </c>
    </row>
    <row r="4385" spans="1:6" x14ac:dyDescent="0.25">
      <c r="A4385">
        <v>4204509</v>
      </c>
      <c r="B4385" t="s">
        <v>4022</v>
      </c>
      <c r="C4385" s="53" t="s">
        <v>4386</v>
      </c>
      <c r="D4385" t="s">
        <v>4451</v>
      </c>
      <c r="E4385" t="s">
        <v>235</v>
      </c>
      <c r="F4385">
        <v>15132</v>
      </c>
    </row>
    <row r="4386" spans="1:6" x14ac:dyDescent="0.25">
      <c r="A4386">
        <v>4204558</v>
      </c>
      <c r="B4386" t="s">
        <v>4022</v>
      </c>
      <c r="C4386" s="53" t="s">
        <v>4386</v>
      </c>
      <c r="D4386" t="s">
        <v>4452</v>
      </c>
      <c r="E4386" t="s">
        <v>235</v>
      </c>
      <c r="F4386">
        <v>13826</v>
      </c>
    </row>
    <row r="4387" spans="1:6" x14ac:dyDescent="0.25">
      <c r="A4387">
        <v>4204608</v>
      </c>
      <c r="B4387" t="s">
        <v>4022</v>
      </c>
      <c r="C4387" s="53" t="s">
        <v>4386</v>
      </c>
      <c r="D4387" t="s">
        <v>4453</v>
      </c>
      <c r="E4387" t="s">
        <v>229</v>
      </c>
      <c r="F4387">
        <v>206918</v>
      </c>
    </row>
    <row r="4388" spans="1:6" x14ac:dyDescent="0.25">
      <c r="A4388">
        <v>4204707</v>
      </c>
      <c r="B4388" t="s">
        <v>4022</v>
      </c>
      <c r="C4388" s="53" t="s">
        <v>4386</v>
      </c>
      <c r="D4388" t="s">
        <v>4454</v>
      </c>
      <c r="E4388" t="s">
        <v>235</v>
      </c>
      <c r="F4388">
        <v>10982</v>
      </c>
    </row>
    <row r="4389" spans="1:6" x14ac:dyDescent="0.25">
      <c r="A4389">
        <v>4204756</v>
      </c>
      <c r="B4389" t="s">
        <v>4022</v>
      </c>
      <c r="C4389" s="53" t="s">
        <v>4386</v>
      </c>
      <c r="D4389" t="s">
        <v>4455</v>
      </c>
      <c r="E4389" t="s">
        <v>251</v>
      </c>
      <c r="F4389">
        <v>1943</v>
      </c>
    </row>
    <row r="4390" spans="1:6" x14ac:dyDescent="0.25">
      <c r="A4390">
        <v>4204806</v>
      </c>
      <c r="B4390" t="s">
        <v>4022</v>
      </c>
      <c r="C4390" s="53" t="s">
        <v>4386</v>
      </c>
      <c r="D4390" t="s">
        <v>4456</v>
      </c>
      <c r="E4390" t="s">
        <v>227</v>
      </c>
      <c r="F4390">
        <v>39231</v>
      </c>
    </row>
    <row r="4391" spans="1:6" x14ac:dyDescent="0.25">
      <c r="A4391">
        <v>4204905</v>
      </c>
      <c r="B4391" t="s">
        <v>4022</v>
      </c>
      <c r="C4391" s="53" t="s">
        <v>4386</v>
      </c>
      <c r="D4391" t="s">
        <v>4457</v>
      </c>
      <c r="E4391" t="s">
        <v>231</v>
      </c>
      <c r="F4391">
        <v>8505</v>
      </c>
    </row>
    <row r="4392" spans="1:6" x14ac:dyDescent="0.25">
      <c r="A4392">
        <v>4205001</v>
      </c>
      <c r="B4392" t="s">
        <v>4022</v>
      </c>
      <c r="C4392" s="53" t="s">
        <v>4386</v>
      </c>
      <c r="D4392" t="s">
        <v>4458</v>
      </c>
      <c r="E4392" t="s">
        <v>235</v>
      </c>
      <c r="F4392">
        <v>15339</v>
      </c>
    </row>
    <row r="4393" spans="1:6" x14ac:dyDescent="0.25">
      <c r="A4393">
        <v>4205100</v>
      </c>
      <c r="B4393" t="s">
        <v>4022</v>
      </c>
      <c r="C4393" s="53" t="s">
        <v>4386</v>
      </c>
      <c r="D4393" t="s">
        <v>4459</v>
      </c>
      <c r="E4393" t="s">
        <v>251</v>
      </c>
      <c r="F4393">
        <v>3997</v>
      </c>
    </row>
    <row r="4394" spans="1:6" x14ac:dyDescent="0.25">
      <c r="A4394">
        <v>4205159</v>
      </c>
      <c r="B4394" t="s">
        <v>4022</v>
      </c>
      <c r="C4394" s="53" t="s">
        <v>4386</v>
      </c>
      <c r="D4394" t="s">
        <v>4460</v>
      </c>
      <c r="E4394" t="s">
        <v>251</v>
      </c>
      <c r="F4394">
        <v>3937</v>
      </c>
    </row>
    <row r="4395" spans="1:6" x14ac:dyDescent="0.25">
      <c r="A4395">
        <v>4205175</v>
      </c>
      <c r="B4395" t="s">
        <v>4022</v>
      </c>
      <c r="C4395" s="53" t="s">
        <v>4386</v>
      </c>
      <c r="D4395" t="s">
        <v>2128</v>
      </c>
      <c r="E4395" t="s">
        <v>251</v>
      </c>
      <c r="F4395">
        <v>3151</v>
      </c>
    </row>
    <row r="4396" spans="1:6" x14ac:dyDescent="0.25">
      <c r="A4396">
        <v>4205191</v>
      </c>
      <c r="B4396" t="s">
        <v>4022</v>
      </c>
      <c r="C4396" s="53" t="s">
        <v>4386</v>
      </c>
      <c r="D4396" t="s">
        <v>4461</v>
      </c>
      <c r="E4396" t="s">
        <v>251</v>
      </c>
      <c r="F4396">
        <v>2078</v>
      </c>
    </row>
    <row r="4397" spans="1:6" x14ac:dyDescent="0.25">
      <c r="A4397">
        <v>4205209</v>
      </c>
      <c r="B4397" t="s">
        <v>4022</v>
      </c>
      <c r="C4397" s="53" t="s">
        <v>4386</v>
      </c>
      <c r="D4397" t="s">
        <v>4462</v>
      </c>
      <c r="E4397" t="s">
        <v>251</v>
      </c>
      <c r="F4397">
        <v>4464</v>
      </c>
    </row>
    <row r="4398" spans="1:6" x14ac:dyDescent="0.25">
      <c r="A4398">
        <v>4205308</v>
      </c>
      <c r="B4398" t="s">
        <v>4022</v>
      </c>
      <c r="C4398" s="53" t="s">
        <v>4386</v>
      </c>
      <c r="D4398" t="s">
        <v>4463</v>
      </c>
      <c r="E4398" t="s">
        <v>235</v>
      </c>
      <c r="F4398">
        <v>10771</v>
      </c>
    </row>
    <row r="4399" spans="1:6" x14ac:dyDescent="0.25">
      <c r="A4399">
        <v>4205357</v>
      </c>
      <c r="B4399" t="s">
        <v>4022</v>
      </c>
      <c r="C4399" s="53" t="s">
        <v>4386</v>
      </c>
      <c r="D4399" t="s">
        <v>4464</v>
      </c>
      <c r="E4399" t="s">
        <v>251</v>
      </c>
      <c r="F4399">
        <v>1600</v>
      </c>
    </row>
    <row r="4400" spans="1:6" x14ac:dyDescent="0.25">
      <c r="A4400">
        <v>4205407</v>
      </c>
      <c r="B4400" t="s">
        <v>4022</v>
      </c>
      <c r="C4400" s="53" t="s">
        <v>4386</v>
      </c>
      <c r="D4400" t="s">
        <v>4465</v>
      </c>
      <c r="E4400" t="s">
        <v>229</v>
      </c>
      <c r="F4400">
        <v>469690</v>
      </c>
    </row>
    <row r="4401" spans="1:6" x14ac:dyDescent="0.25">
      <c r="A4401">
        <v>4205431</v>
      </c>
      <c r="B4401" t="s">
        <v>4022</v>
      </c>
      <c r="C4401" s="53" t="s">
        <v>4386</v>
      </c>
      <c r="D4401" t="s">
        <v>4466</v>
      </c>
      <c r="E4401" t="s">
        <v>251</v>
      </c>
      <c r="F4401">
        <v>2576</v>
      </c>
    </row>
    <row r="4402" spans="1:6" x14ac:dyDescent="0.25">
      <c r="A4402">
        <v>4205456</v>
      </c>
      <c r="B4402" t="s">
        <v>4022</v>
      </c>
      <c r="C4402" s="53" t="s">
        <v>4386</v>
      </c>
      <c r="D4402" t="s">
        <v>4467</v>
      </c>
      <c r="E4402" t="s">
        <v>227</v>
      </c>
      <c r="F4402">
        <v>25129</v>
      </c>
    </row>
    <row r="4403" spans="1:6" x14ac:dyDescent="0.25">
      <c r="A4403">
        <v>4205506</v>
      </c>
      <c r="B4403" t="s">
        <v>4022</v>
      </c>
      <c r="C4403" s="53" t="s">
        <v>4386</v>
      </c>
      <c r="D4403" t="s">
        <v>4468</v>
      </c>
      <c r="E4403" t="s">
        <v>227</v>
      </c>
      <c r="F4403">
        <v>35942</v>
      </c>
    </row>
    <row r="4404" spans="1:6" x14ac:dyDescent="0.25">
      <c r="A4404">
        <v>4205555</v>
      </c>
      <c r="B4404" t="s">
        <v>4022</v>
      </c>
      <c r="C4404" s="53" t="s">
        <v>4386</v>
      </c>
      <c r="D4404" t="s">
        <v>4469</v>
      </c>
      <c r="E4404" t="s">
        <v>251</v>
      </c>
      <c r="F4404">
        <v>2249</v>
      </c>
    </row>
    <row r="4405" spans="1:6" x14ac:dyDescent="0.25">
      <c r="A4405">
        <v>4205605</v>
      </c>
      <c r="B4405" t="s">
        <v>4022</v>
      </c>
      <c r="C4405" s="53" t="s">
        <v>4386</v>
      </c>
      <c r="D4405" t="s">
        <v>4470</v>
      </c>
      <c r="E4405" t="s">
        <v>251</v>
      </c>
      <c r="F4405">
        <v>3217</v>
      </c>
    </row>
    <row r="4406" spans="1:6" x14ac:dyDescent="0.25">
      <c r="A4406">
        <v>4205704</v>
      </c>
      <c r="B4406" t="s">
        <v>4022</v>
      </c>
      <c r="C4406" s="53" t="s">
        <v>4386</v>
      </c>
      <c r="D4406" t="s">
        <v>4471</v>
      </c>
      <c r="E4406" t="s">
        <v>227</v>
      </c>
      <c r="F4406">
        <v>21061</v>
      </c>
    </row>
    <row r="4407" spans="1:6" x14ac:dyDescent="0.25">
      <c r="A4407">
        <v>4205803</v>
      </c>
      <c r="B4407" t="s">
        <v>4022</v>
      </c>
      <c r="C4407" s="53" t="s">
        <v>4386</v>
      </c>
      <c r="D4407" t="s">
        <v>4472</v>
      </c>
      <c r="E4407" t="s">
        <v>235</v>
      </c>
      <c r="F4407">
        <v>16786</v>
      </c>
    </row>
    <row r="4408" spans="1:6" x14ac:dyDescent="0.25">
      <c r="A4408">
        <v>4205902</v>
      </c>
      <c r="B4408" t="s">
        <v>4022</v>
      </c>
      <c r="C4408" s="53" t="s">
        <v>4386</v>
      </c>
      <c r="D4408" t="s">
        <v>4473</v>
      </c>
      <c r="E4408" t="s">
        <v>233</v>
      </c>
      <c r="F4408">
        <v>65024</v>
      </c>
    </row>
    <row r="4409" spans="1:6" x14ac:dyDescent="0.25">
      <c r="A4409">
        <v>4206009</v>
      </c>
      <c r="B4409" t="s">
        <v>4022</v>
      </c>
      <c r="C4409" s="53" t="s">
        <v>4386</v>
      </c>
      <c r="D4409" t="s">
        <v>4474</v>
      </c>
      <c r="E4409" t="s">
        <v>235</v>
      </c>
      <c r="F4409">
        <v>13944</v>
      </c>
    </row>
    <row r="4410" spans="1:6" x14ac:dyDescent="0.25">
      <c r="A4410">
        <v>4206108</v>
      </c>
      <c r="B4410" t="s">
        <v>4022</v>
      </c>
      <c r="C4410" s="53" t="s">
        <v>4386</v>
      </c>
      <c r="D4410" t="s">
        <v>4475</v>
      </c>
      <c r="E4410" t="s">
        <v>231</v>
      </c>
      <c r="F4410">
        <v>6478</v>
      </c>
    </row>
    <row r="4411" spans="1:6" x14ac:dyDescent="0.25">
      <c r="A4411">
        <v>4206207</v>
      </c>
      <c r="B4411" t="s">
        <v>4022</v>
      </c>
      <c r="C4411" s="53" t="s">
        <v>4386</v>
      </c>
      <c r="D4411" t="s">
        <v>4476</v>
      </c>
      <c r="E4411" t="s">
        <v>235</v>
      </c>
      <c r="F4411">
        <v>11231</v>
      </c>
    </row>
    <row r="4412" spans="1:6" x14ac:dyDescent="0.25">
      <c r="A4412">
        <v>4206306</v>
      </c>
      <c r="B4412" t="s">
        <v>4022</v>
      </c>
      <c r="C4412" s="53" t="s">
        <v>4386</v>
      </c>
      <c r="D4412" t="s">
        <v>4477</v>
      </c>
      <c r="E4412" t="s">
        <v>227</v>
      </c>
      <c r="F4412">
        <v>21612</v>
      </c>
    </row>
    <row r="4413" spans="1:6" x14ac:dyDescent="0.25">
      <c r="A4413">
        <v>4206405</v>
      </c>
      <c r="B4413" t="s">
        <v>4022</v>
      </c>
      <c r="C4413" s="53" t="s">
        <v>4386</v>
      </c>
      <c r="D4413" t="s">
        <v>2716</v>
      </c>
      <c r="E4413" t="s">
        <v>235</v>
      </c>
      <c r="F4413">
        <v>10374</v>
      </c>
    </row>
    <row r="4414" spans="1:6" x14ac:dyDescent="0.25">
      <c r="A4414">
        <v>4206504</v>
      </c>
      <c r="B4414" t="s">
        <v>4022</v>
      </c>
      <c r="C4414" s="53" t="s">
        <v>4386</v>
      </c>
      <c r="D4414" t="s">
        <v>4478</v>
      </c>
      <c r="E4414" t="s">
        <v>227</v>
      </c>
      <c r="F4414">
        <v>40878</v>
      </c>
    </row>
    <row r="4415" spans="1:6" x14ac:dyDescent="0.25">
      <c r="A4415">
        <v>4206603</v>
      </c>
      <c r="B4415" t="s">
        <v>4022</v>
      </c>
      <c r="C4415" s="53" t="s">
        <v>4386</v>
      </c>
      <c r="D4415" t="s">
        <v>4479</v>
      </c>
      <c r="E4415" t="s">
        <v>231</v>
      </c>
      <c r="F4415">
        <v>5097</v>
      </c>
    </row>
    <row r="4416" spans="1:6" x14ac:dyDescent="0.25">
      <c r="A4416">
        <v>4206652</v>
      </c>
      <c r="B4416" t="s">
        <v>4022</v>
      </c>
      <c r="C4416" s="53" t="s">
        <v>4386</v>
      </c>
      <c r="D4416" t="s">
        <v>4480</v>
      </c>
      <c r="E4416" t="s">
        <v>251</v>
      </c>
      <c r="F4416">
        <v>4739</v>
      </c>
    </row>
    <row r="4417" spans="1:6" x14ac:dyDescent="0.25">
      <c r="A4417">
        <v>4206702</v>
      </c>
      <c r="B4417" t="s">
        <v>4022</v>
      </c>
      <c r="C4417" s="53" t="s">
        <v>4386</v>
      </c>
      <c r="D4417" t="s">
        <v>4481</v>
      </c>
      <c r="E4417" t="s">
        <v>227</v>
      </c>
      <c r="F4417">
        <v>22204</v>
      </c>
    </row>
    <row r="4418" spans="1:6" x14ac:dyDescent="0.25">
      <c r="A4418">
        <v>4206751</v>
      </c>
      <c r="B4418" t="s">
        <v>4022</v>
      </c>
      <c r="C4418" s="53" t="s">
        <v>4386</v>
      </c>
      <c r="D4418" t="s">
        <v>4482</v>
      </c>
      <c r="E4418" t="s">
        <v>251</v>
      </c>
      <c r="F4418">
        <v>1970</v>
      </c>
    </row>
    <row r="4419" spans="1:6" x14ac:dyDescent="0.25">
      <c r="A4419">
        <v>4206801</v>
      </c>
      <c r="B4419" t="s">
        <v>4022</v>
      </c>
      <c r="C4419" s="53" t="s">
        <v>4386</v>
      </c>
      <c r="D4419" t="s">
        <v>4483</v>
      </c>
      <c r="E4419" t="s">
        <v>251</v>
      </c>
      <c r="F4419">
        <v>3313</v>
      </c>
    </row>
    <row r="4420" spans="1:6" x14ac:dyDescent="0.25">
      <c r="A4420">
        <v>4206900</v>
      </c>
      <c r="B4420" t="s">
        <v>4022</v>
      </c>
      <c r="C4420" s="53" t="s">
        <v>4386</v>
      </c>
      <c r="D4420" t="s">
        <v>4484</v>
      </c>
      <c r="E4420" t="s">
        <v>235</v>
      </c>
      <c r="F4420">
        <v>18412</v>
      </c>
    </row>
    <row r="4421" spans="1:6" x14ac:dyDescent="0.25">
      <c r="A4421">
        <v>4207007</v>
      </c>
      <c r="B4421" t="s">
        <v>4022</v>
      </c>
      <c r="C4421" s="53" t="s">
        <v>4386</v>
      </c>
      <c r="D4421" t="s">
        <v>4485</v>
      </c>
      <c r="E4421" t="s">
        <v>233</v>
      </c>
      <c r="F4421">
        <v>53145</v>
      </c>
    </row>
    <row r="4422" spans="1:6" x14ac:dyDescent="0.25">
      <c r="A4422">
        <v>4207106</v>
      </c>
      <c r="B4422" t="s">
        <v>4022</v>
      </c>
      <c r="C4422" s="53" t="s">
        <v>4386</v>
      </c>
      <c r="D4422" t="s">
        <v>4486</v>
      </c>
      <c r="E4422" t="s">
        <v>235</v>
      </c>
      <c r="F4422">
        <v>13493</v>
      </c>
    </row>
    <row r="4423" spans="1:6" x14ac:dyDescent="0.25">
      <c r="A4423">
        <v>4207205</v>
      </c>
      <c r="B4423" t="s">
        <v>4022</v>
      </c>
      <c r="C4423" s="53" t="s">
        <v>4386</v>
      </c>
      <c r="D4423" t="s">
        <v>4487</v>
      </c>
      <c r="E4423" t="s">
        <v>235</v>
      </c>
      <c r="F4423">
        <v>10933</v>
      </c>
    </row>
    <row r="4424" spans="1:6" x14ac:dyDescent="0.25">
      <c r="A4424">
        <v>4207304</v>
      </c>
      <c r="B4424" t="s">
        <v>4022</v>
      </c>
      <c r="C4424" s="53" t="s">
        <v>4386</v>
      </c>
      <c r="D4424" t="s">
        <v>4488</v>
      </c>
      <c r="E4424" t="s">
        <v>227</v>
      </c>
      <c r="F4424">
        <v>43168</v>
      </c>
    </row>
    <row r="4425" spans="1:6" x14ac:dyDescent="0.25">
      <c r="A4425">
        <v>4207403</v>
      </c>
      <c r="B4425" t="s">
        <v>4022</v>
      </c>
      <c r="C4425" s="53" t="s">
        <v>4386</v>
      </c>
      <c r="D4425" t="s">
        <v>4489</v>
      </c>
      <c r="E4425" t="s">
        <v>231</v>
      </c>
      <c r="F4425">
        <v>6040</v>
      </c>
    </row>
    <row r="4426" spans="1:6" x14ac:dyDescent="0.25">
      <c r="A4426">
        <v>4207502</v>
      </c>
      <c r="B4426" t="s">
        <v>4022</v>
      </c>
      <c r="C4426" s="53" t="s">
        <v>4386</v>
      </c>
      <c r="D4426" t="s">
        <v>4490</v>
      </c>
      <c r="E4426" t="s">
        <v>233</v>
      </c>
      <c r="F4426">
        <v>63489</v>
      </c>
    </row>
    <row r="4427" spans="1:6" x14ac:dyDescent="0.25">
      <c r="A4427">
        <v>4207577</v>
      </c>
      <c r="B4427" t="s">
        <v>4022</v>
      </c>
      <c r="C4427" s="53" t="s">
        <v>4386</v>
      </c>
      <c r="D4427" t="s">
        <v>4491</v>
      </c>
      <c r="E4427" t="s">
        <v>251</v>
      </c>
      <c r="F4427">
        <v>2880</v>
      </c>
    </row>
    <row r="4428" spans="1:6" x14ac:dyDescent="0.25">
      <c r="A4428">
        <v>4207601</v>
      </c>
      <c r="B4428" t="s">
        <v>4022</v>
      </c>
      <c r="C4428" s="53" t="s">
        <v>4386</v>
      </c>
      <c r="D4428" t="s">
        <v>2169</v>
      </c>
      <c r="E4428" t="s">
        <v>251</v>
      </c>
      <c r="F4428">
        <v>4637</v>
      </c>
    </row>
    <row r="4429" spans="1:6" x14ac:dyDescent="0.25">
      <c r="A4429">
        <v>4207650</v>
      </c>
      <c r="B4429" t="s">
        <v>4022</v>
      </c>
      <c r="C4429" s="53" t="s">
        <v>4386</v>
      </c>
      <c r="D4429" t="s">
        <v>4492</v>
      </c>
      <c r="E4429" t="s">
        <v>231</v>
      </c>
      <c r="F4429">
        <v>8823</v>
      </c>
    </row>
    <row r="4430" spans="1:6" x14ac:dyDescent="0.25">
      <c r="A4430">
        <v>4207684</v>
      </c>
      <c r="B4430" t="s">
        <v>4022</v>
      </c>
      <c r="C4430" s="53" t="s">
        <v>4386</v>
      </c>
      <c r="D4430" t="s">
        <v>4493</v>
      </c>
      <c r="E4430" t="s">
        <v>231</v>
      </c>
      <c r="F4430">
        <v>7262</v>
      </c>
    </row>
    <row r="4431" spans="1:6" x14ac:dyDescent="0.25">
      <c r="A4431">
        <v>4207700</v>
      </c>
      <c r="B4431" t="s">
        <v>4022</v>
      </c>
      <c r="C4431" s="53" t="s">
        <v>4386</v>
      </c>
      <c r="D4431" t="s">
        <v>4494</v>
      </c>
      <c r="E4431" t="s">
        <v>231</v>
      </c>
      <c r="F4431">
        <v>7499</v>
      </c>
    </row>
    <row r="4432" spans="1:6" x14ac:dyDescent="0.25">
      <c r="A4432">
        <v>4207759</v>
      </c>
      <c r="B4432" t="s">
        <v>4022</v>
      </c>
      <c r="C4432" s="53" t="s">
        <v>4386</v>
      </c>
      <c r="D4432" t="s">
        <v>4495</v>
      </c>
      <c r="E4432" t="s">
        <v>251</v>
      </c>
      <c r="F4432">
        <v>4139</v>
      </c>
    </row>
    <row r="4433" spans="1:6" x14ac:dyDescent="0.25">
      <c r="A4433">
        <v>4207809</v>
      </c>
      <c r="B4433" t="s">
        <v>4022</v>
      </c>
      <c r="C4433" s="53" t="s">
        <v>4386</v>
      </c>
      <c r="D4433" t="s">
        <v>4496</v>
      </c>
      <c r="E4433" t="s">
        <v>235</v>
      </c>
      <c r="F4433">
        <v>10118</v>
      </c>
    </row>
    <row r="4434" spans="1:6" x14ac:dyDescent="0.25">
      <c r="A4434">
        <v>4207858</v>
      </c>
      <c r="B4434" t="s">
        <v>4022</v>
      </c>
      <c r="C4434" s="53" t="s">
        <v>4386</v>
      </c>
      <c r="D4434" t="s">
        <v>4160</v>
      </c>
      <c r="E4434" t="s">
        <v>251</v>
      </c>
      <c r="F4434">
        <v>2025</v>
      </c>
    </row>
    <row r="4435" spans="1:6" x14ac:dyDescent="0.25">
      <c r="A4435">
        <v>4207908</v>
      </c>
      <c r="B4435" t="s">
        <v>4022</v>
      </c>
      <c r="C4435" s="53" t="s">
        <v>4386</v>
      </c>
      <c r="D4435" t="s">
        <v>4497</v>
      </c>
      <c r="E4435" t="s">
        <v>235</v>
      </c>
      <c r="F4435">
        <v>10989</v>
      </c>
    </row>
    <row r="4436" spans="1:6" x14ac:dyDescent="0.25">
      <c r="A4436">
        <v>4208005</v>
      </c>
      <c r="B4436" t="s">
        <v>4022</v>
      </c>
      <c r="C4436" s="53" t="s">
        <v>4386</v>
      </c>
      <c r="D4436" t="s">
        <v>4498</v>
      </c>
      <c r="E4436" t="s">
        <v>231</v>
      </c>
      <c r="F4436">
        <v>6347</v>
      </c>
    </row>
    <row r="4437" spans="1:6" x14ac:dyDescent="0.25">
      <c r="A4437">
        <v>4208104</v>
      </c>
      <c r="B4437" t="s">
        <v>4022</v>
      </c>
      <c r="C4437" s="53" t="s">
        <v>4386</v>
      </c>
      <c r="D4437" t="s">
        <v>4499</v>
      </c>
      <c r="E4437" t="s">
        <v>227</v>
      </c>
      <c r="F4437">
        <v>21263</v>
      </c>
    </row>
    <row r="4438" spans="1:6" x14ac:dyDescent="0.25">
      <c r="A4438">
        <v>4208203</v>
      </c>
      <c r="B4438" t="s">
        <v>4022</v>
      </c>
      <c r="C4438" s="53" t="s">
        <v>4386</v>
      </c>
      <c r="D4438" t="s">
        <v>4500</v>
      </c>
      <c r="E4438" t="s">
        <v>229</v>
      </c>
      <c r="F4438">
        <v>205271</v>
      </c>
    </row>
    <row r="4439" spans="1:6" x14ac:dyDescent="0.25">
      <c r="A4439">
        <v>4208302</v>
      </c>
      <c r="B4439" t="s">
        <v>4022</v>
      </c>
      <c r="C4439" s="53" t="s">
        <v>4386</v>
      </c>
      <c r="D4439" t="s">
        <v>4501</v>
      </c>
      <c r="E4439" t="s">
        <v>233</v>
      </c>
      <c r="F4439">
        <v>57089</v>
      </c>
    </row>
    <row r="4440" spans="1:6" x14ac:dyDescent="0.25">
      <c r="A4440">
        <v>4208401</v>
      </c>
      <c r="B4440" t="s">
        <v>4022</v>
      </c>
      <c r="C4440" s="53" t="s">
        <v>4386</v>
      </c>
      <c r="D4440" t="s">
        <v>339</v>
      </c>
      <c r="E4440" t="s">
        <v>235</v>
      </c>
      <c r="F4440">
        <v>16398</v>
      </c>
    </row>
    <row r="4441" spans="1:6" x14ac:dyDescent="0.25">
      <c r="A4441">
        <v>4208450</v>
      </c>
      <c r="B4441" t="s">
        <v>4022</v>
      </c>
      <c r="C4441" s="53" t="s">
        <v>4386</v>
      </c>
      <c r="D4441" t="s">
        <v>4502</v>
      </c>
      <c r="E4441" t="s">
        <v>235</v>
      </c>
      <c r="F4441">
        <v>18137</v>
      </c>
    </row>
    <row r="4442" spans="1:6" x14ac:dyDescent="0.25">
      <c r="A4442">
        <v>4208500</v>
      </c>
      <c r="B4442" t="s">
        <v>4022</v>
      </c>
      <c r="C4442" s="53" t="s">
        <v>4386</v>
      </c>
      <c r="D4442" t="s">
        <v>4503</v>
      </c>
      <c r="E4442" t="s">
        <v>227</v>
      </c>
      <c r="F4442">
        <v>24061</v>
      </c>
    </row>
    <row r="4443" spans="1:6" x14ac:dyDescent="0.25">
      <c r="A4443">
        <v>4208609</v>
      </c>
      <c r="B4443" t="s">
        <v>4022</v>
      </c>
      <c r="C4443" s="53" t="s">
        <v>4386</v>
      </c>
      <c r="D4443" t="s">
        <v>4504</v>
      </c>
      <c r="E4443" t="s">
        <v>251</v>
      </c>
      <c r="F4443">
        <v>4023</v>
      </c>
    </row>
    <row r="4444" spans="1:6" x14ac:dyDescent="0.25">
      <c r="A4444">
        <v>4208708</v>
      </c>
      <c r="B4444" t="s">
        <v>4022</v>
      </c>
      <c r="C4444" s="53" t="s">
        <v>4386</v>
      </c>
      <c r="D4444" t="s">
        <v>4505</v>
      </c>
      <c r="E4444" t="s">
        <v>235</v>
      </c>
      <c r="F4444">
        <v>10608</v>
      </c>
    </row>
    <row r="4445" spans="1:6" x14ac:dyDescent="0.25">
      <c r="A4445">
        <v>4208807</v>
      </c>
      <c r="B4445" t="s">
        <v>4022</v>
      </c>
      <c r="C4445" s="53" t="s">
        <v>4386</v>
      </c>
      <c r="D4445" t="s">
        <v>4506</v>
      </c>
      <c r="E4445" t="s">
        <v>235</v>
      </c>
      <c r="F4445">
        <v>18980</v>
      </c>
    </row>
    <row r="4446" spans="1:6" x14ac:dyDescent="0.25">
      <c r="A4446">
        <v>4208906</v>
      </c>
      <c r="B4446" t="s">
        <v>4022</v>
      </c>
      <c r="C4446" s="53" t="s">
        <v>4386</v>
      </c>
      <c r="D4446" t="s">
        <v>4507</v>
      </c>
      <c r="E4446" t="s">
        <v>229</v>
      </c>
      <c r="F4446">
        <v>163735</v>
      </c>
    </row>
    <row r="4447" spans="1:6" x14ac:dyDescent="0.25">
      <c r="A4447">
        <v>4208955</v>
      </c>
      <c r="B4447" t="s">
        <v>4022</v>
      </c>
      <c r="C4447" s="53" t="s">
        <v>4386</v>
      </c>
      <c r="D4447" t="s">
        <v>3677</v>
      </c>
      <c r="E4447" t="s">
        <v>251</v>
      </c>
      <c r="F4447">
        <v>1672</v>
      </c>
    </row>
    <row r="4448" spans="1:6" x14ac:dyDescent="0.25">
      <c r="A4448">
        <v>4209003</v>
      </c>
      <c r="B4448" t="s">
        <v>4022</v>
      </c>
      <c r="C4448" s="53" t="s">
        <v>4386</v>
      </c>
      <c r="D4448" t="s">
        <v>4508</v>
      </c>
      <c r="E4448" t="s">
        <v>227</v>
      </c>
      <c r="F4448">
        <v>29008</v>
      </c>
    </row>
    <row r="4449" spans="1:6" x14ac:dyDescent="0.25">
      <c r="A4449">
        <v>4209102</v>
      </c>
      <c r="B4449" t="s">
        <v>4022</v>
      </c>
      <c r="C4449" s="53" t="s">
        <v>4386</v>
      </c>
      <c r="D4449" t="s">
        <v>4509</v>
      </c>
      <c r="E4449" t="s">
        <v>248</v>
      </c>
      <c r="F4449">
        <v>562151</v>
      </c>
    </row>
    <row r="4450" spans="1:6" x14ac:dyDescent="0.25">
      <c r="A4450">
        <v>4209151</v>
      </c>
      <c r="B4450" t="s">
        <v>4022</v>
      </c>
      <c r="C4450" s="53" t="s">
        <v>4386</v>
      </c>
      <c r="D4450" t="s">
        <v>4510</v>
      </c>
      <c r="E4450" t="s">
        <v>251</v>
      </c>
      <c r="F4450">
        <v>4862</v>
      </c>
    </row>
    <row r="4451" spans="1:6" x14ac:dyDescent="0.25">
      <c r="A4451">
        <v>4209177</v>
      </c>
      <c r="B4451" t="s">
        <v>4022</v>
      </c>
      <c r="C4451" s="53" t="s">
        <v>4386</v>
      </c>
      <c r="D4451" t="s">
        <v>4511</v>
      </c>
      <c r="E4451" t="s">
        <v>251</v>
      </c>
      <c r="F4451">
        <v>2142</v>
      </c>
    </row>
    <row r="4452" spans="1:6" x14ac:dyDescent="0.25">
      <c r="A4452">
        <v>4209201</v>
      </c>
      <c r="B4452" t="s">
        <v>4022</v>
      </c>
      <c r="C4452" s="53" t="s">
        <v>4386</v>
      </c>
      <c r="D4452" t="s">
        <v>4512</v>
      </c>
      <c r="E4452" t="s">
        <v>251</v>
      </c>
      <c r="F4452">
        <v>2246</v>
      </c>
    </row>
    <row r="4453" spans="1:6" x14ac:dyDescent="0.25">
      <c r="A4453">
        <v>4209300</v>
      </c>
      <c r="B4453" t="s">
        <v>4022</v>
      </c>
      <c r="C4453" s="53" t="s">
        <v>4386</v>
      </c>
      <c r="D4453" t="s">
        <v>4513</v>
      </c>
      <c r="E4453" t="s">
        <v>229</v>
      </c>
      <c r="F4453">
        <v>158732</v>
      </c>
    </row>
    <row r="4454" spans="1:6" x14ac:dyDescent="0.25">
      <c r="A4454">
        <v>4209409</v>
      </c>
      <c r="B4454" t="s">
        <v>4022</v>
      </c>
      <c r="C4454" s="53" t="s">
        <v>4386</v>
      </c>
      <c r="D4454" t="s">
        <v>4514</v>
      </c>
      <c r="E4454" t="s">
        <v>227</v>
      </c>
      <c r="F4454">
        <v>44650</v>
      </c>
    </row>
    <row r="4455" spans="1:6" x14ac:dyDescent="0.25">
      <c r="A4455">
        <v>4209458</v>
      </c>
      <c r="B4455" t="s">
        <v>4022</v>
      </c>
      <c r="C4455" s="53" t="s">
        <v>4386</v>
      </c>
      <c r="D4455" t="s">
        <v>4515</v>
      </c>
      <c r="E4455" t="s">
        <v>251</v>
      </c>
      <c r="F4455">
        <v>1470</v>
      </c>
    </row>
    <row r="4456" spans="1:6" x14ac:dyDescent="0.25">
      <c r="A4456">
        <v>4209508</v>
      </c>
      <c r="B4456" t="s">
        <v>4022</v>
      </c>
      <c r="C4456" s="53" t="s">
        <v>4386</v>
      </c>
      <c r="D4456" t="s">
        <v>4516</v>
      </c>
      <c r="E4456" t="s">
        <v>231</v>
      </c>
      <c r="F4456">
        <v>6598</v>
      </c>
    </row>
    <row r="4457" spans="1:6" x14ac:dyDescent="0.25">
      <c r="A4457">
        <v>4209607</v>
      </c>
      <c r="B4457" t="s">
        <v>4022</v>
      </c>
      <c r="C4457" s="53" t="s">
        <v>4386</v>
      </c>
      <c r="D4457" t="s">
        <v>4517</v>
      </c>
      <c r="E4457" t="s">
        <v>235</v>
      </c>
      <c r="F4457">
        <v>14996</v>
      </c>
    </row>
    <row r="4458" spans="1:6" x14ac:dyDescent="0.25">
      <c r="A4458">
        <v>4209706</v>
      </c>
      <c r="B4458" t="s">
        <v>4022</v>
      </c>
      <c r="C4458" s="53" t="s">
        <v>4386</v>
      </c>
      <c r="D4458" t="s">
        <v>4518</v>
      </c>
      <c r="E4458" t="s">
        <v>235</v>
      </c>
      <c r="F4458">
        <v>12105</v>
      </c>
    </row>
    <row r="4459" spans="1:6" x14ac:dyDescent="0.25">
      <c r="A4459">
        <v>4209805</v>
      </c>
      <c r="B4459" t="s">
        <v>4022</v>
      </c>
      <c r="C4459" s="53" t="s">
        <v>4386</v>
      </c>
      <c r="D4459" t="s">
        <v>4519</v>
      </c>
      <c r="E4459" t="s">
        <v>251</v>
      </c>
      <c r="F4459">
        <v>3218</v>
      </c>
    </row>
    <row r="4460" spans="1:6" x14ac:dyDescent="0.25">
      <c r="A4460">
        <v>4209854</v>
      </c>
      <c r="B4460" t="s">
        <v>4022</v>
      </c>
      <c r="C4460" s="53" t="s">
        <v>4386</v>
      </c>
      <c r="D4460" t="s">
        <v>4520</v>
      </c>
      <c r="E4460" t="s">
        <v>251</v>
      </c>
      <c r="F4460">
        <v>4644</v>
      </c>
    </row>
    <row r="4461" spans="1:6" x14ac:dyDescent="0.25">
      <c r="A4461">
        <v>4209904</v>
      </c>
      <c r="B4461" t="s">
        <v>4022</v>
      </c>
      <c r="C4461" s="53" t="s">
        <v>4386</v>
      </c>
      <c r="D4461" t="s">
        <v>4521</v>
      </c>
      <c r="E4461" t="s">
        <v>235</v>
      </c>
      <c r="F4461">
        <v>11393</v>
      </c>
    </row>
    <row r="4462" spans="1:6" x14ac:dyDescent="0.25">
      <c r="A4462">
        <v>4210001</v>
      </c>
      <c r="B4462" t="s">
        <v>4022</v>
      </c>
      <c r="C4462" s="53" t="s">
        <v>4386</v>
      </c>
      <c r="D4462" t="s">
        <v>4522</v>
      </c>
      <c r="E4462" t="s">
        <v>235</v>
      </c>
      <c r="F4462">
        <v>11908</v>
      </c>
    </row>
    <row r="4463" spans="1:6" x14ac:dyDescent="0.25">
      <c r="A4463">
        <v>4210035</v>
      </c>
      <c r="B4463" t="s">
        <v>4022</v>
      </c>
      <c r="C4463" s="53" t="s">
        <v>4386</v>
      </c>
      <c r="D4463" t="s">
        <v>4523</v>
      </c>
      <c r="E4463" t="s">
        <v>231</v>
      </c>
      <c r="F4463">
        <v>5701</v>
      </c>
    </row>
    <row r="4464" spans="1:6" x14ac:dyDescent="0.25">
      <c r="A4464">
        <v>4210050</v>
      </c>
      <c r="B4464" t="s">
        <v>4022</v>
      </c>
      <c r="C4464" s="53" t="s">
        <v>4386</v>
      </c>
      <c r="D4464" t="s">
        <v>4524</v>
      </c>
      <c r="E4464" t="s">
        <v>251</v>
      </c>
      <c r="F4464">
        <v>1815</v>
      </c>
    </row>
    <row r="4465" spans="1:6" x14ac:dyDescent="0.25">
      <c r="A4465">
        <v>4210100</v>
      </c>
      <c r="B4465" t="s">
        <v>4022</v>
      </c>
      <c r="C4465" s="53" t="s">
        <v>4386</v>
      </c>
      <c r="D4465" t="s">
        <v>4525</v>
      </c>
      <c r="E4465" t="s">
        <v>233</v>
      </c>
      <c r="F4465">
        <v>55313</v>
      </c>
    </row>
    <row r="4466" spans="1:6" x14ac:dyDescent="0.25">
      <c r="A4466">
        <v>4210209</v>
      </c>
      <c r="B4466" t="s">
        <v>4022</v>
      </c>
      <c r="C4466" s="53" t="s">
        <v>4386</v>
      </c>
      <c r="D4466" t="s">
        <v>4526</v>
      </c>
      <c r="E4466" t="s">
        <v>251</v>
      </c>
      <c r="F4466">
        <v>3402</v>
      </c>
    </row>
    <row r="4467" spans="1:6" x14ac:dyDescent="0.25">
      <c r="A4467">
        <v>4210308</v>
      </c>
      <c r="B4467" t="s">
        <v>4022</v>
      </c>
      <c r="C4467" s="53" t="s">
        <v>4386</v>
      </c>
      <c r="D4467" t="s">
        <v>4527</v>
      </c>
      <c r="E4467" t="s">
        <v>231</v>
      </c>
      <c r="F4467">
        <v>7899</v>
      </c>
    </row>
    <row r="4468" spans="1:6" x14ac:dyDescent="0.25">
      <c r="A4468">
        <v>4210407</v>
      </c>
      <c r="B4468" t="s">
        <v>4022</v>
      </c>
      <c r="C4468" s="53" t="s">
        <v>4386</v>
      </c>
      <c r="D4468" t="s">
        <v>4528</v>
      </c>
      <c r="E4468" t="s">
        <v>231</v>
      </c>
      <c r="F4468">
        <v>6963</v>
      </c>
    </row>
    <row r="4469" spans="1:6" x14ac:dyDescent="0.25">
      <c r="A4469">
        <v>4210506</v>
      </c>
      <c r="B4469" t="s">
        <v>4022</v>
      </c>
      <c r="C4469" s="53" t="s">
        <v>4386</v>
      </c>
      <c r="D4469" t="s">
        <v>1887</v>
      </c>
      <c r="E4469" t="s">
        <v>227</v>
      </c>
      <c r="F4469">
        <v>24345</v>
      </c>
    </row>
    <row r="4470" spans="1:6" x14ac:dyDescent="0.25">
      <c r="A4470">
        <v>4210555</v>
      </c>
      <c r="B4470" t="s">
        <v>4022</v>
      </c>
      <c r="C4470" s="53" t="s">
        <v>4386</v>
      </c>
      <c r="D4470" t="s">
        <v>4529</v>
      </c>
      <c r="E4470" t="s">
        <v>251</v>
      </c>
      <c r="F4470">
        <v>1999</v>
      </c>
    </row>
    <row r="4471" spans="1:6" x14ac:dyDescent="0.25">
      <c r="A4471">
        <v>4210605</v>
      </c>
      <c r="B4471" t="s">
        <v>4022</v>
      </c>
      <c r="C4471" s="53" t="s">
        <v>4386</v>
      </c>
      <c r="D4471" t="s">
        <v>1581</v>
      </c>
      <c r="E4471" t="s">
        <v>235</v>
      </c>
      <c r="F4471">
        <v>16024</v>
      </c>
    </row>
    <row r="4472" spans="1:6" x14ac:dyDescent="0.25">
      <c r="A4472">
        <v>4210704</v>
      </c>
      <c r="B4472" t="s">
        <v>4022</v>
      </c>
      <c r="C4472" s="53" t="s">
        <v>4386</v>
      </c>
      <c r="D4472" t="s">
        <v>4530</v>
      </c>
      <c r="E4472" t="s">
        <v>251</v>
      </c>
      <c r="F4472">
        <v>2690</v>
      </c>
    </row>
    <row r="4473" spans="1:6" x14ac:dyDescent="0.25">
      <c r="A4473">
        <v>4210803</v>
      </c>
      <c r="B4473" t="s">
        <v>4022</v>
      </c>
      <c r="C4473" s="53" t="s">
        <v>4386</v>
      </c>
      <c r="D4473" t="s">
        <v>4531</v>
      </c>
      <c r="E4473" t="s">
        <v>231</v>
      </c>
      <c r="F4473">
        <v>7066</v>
      </c>
    </row>
    <row r="4474" spans="1:6" x14ac:dyDescent="0.25">
      <c r="A4474">
        <v>4210852</v>
      </c>
      <c r="B4474" t="s">
        <v>4022</v>
      </c>
      <c r="C4474" s="53" t="s">
        <v>4386</v>
      </c>
      <c r="D4474" t="s">
        <v>4532</v>
      </c>
      <c r="E4474" t="s">
        <v>251</v>
      </c>
      <c r="F4474">
        <v>2424</v>
      </c>
    </row>
    <row r="4475" spans="1:6" x14ac:dyDescent="0.25">
      <c r="A4475">
        <v>4210902</v>
      </c>
      <c r="B4475" t="s">
        <v>4022</v>
      </c>
      <c r="C4475" s="53" t="s">
        <v>4386</v>
      </c>
      <c r="D4475" t="s">
        <v>4533</v>
      </c>
      <c r="E4475" t="s">
        <v>251</v>
      </c>
      <c r="F4475">
        <v>4169</v>
      </c>
    </row>
    <row r="4476" spans="1:6" x14ac:dyDescent="0.25">
      <c r="A4476">
        <v>4211009</v>
      </c>
      <c r="B4476" t="s">
        <v>4022</v>
      </c>
      <c r="C4476" s="53" t="s">
        <v>4386</v>
      </c>
      <c r="D4476" t="s">
        <v>4534</v>
      </c>
      <c r="E4476" t="s">
        <v>235</v>
      </c>
      <c r="F4476">
        <v>11189</v>
      </c>
    </row>
    <row r="4477" spans="1:6" x14ac:dyDescent="0.25">
      <c r="A4477">
        <v>4211058</v>
      </c>
      <c r="B4477" t="s">
        <v>4022</v>
      </c>
      <c r="C4477" s="53" t="s">
        <v>4386</v>
      </c>
      <c r="D4477" t="s">
        <v>4535</v>
      </c>
      <c r="E4477" t="s">
        <v>231</v>
      </c>
      <c r="F4477">
        <v>9695</v>
      </c>
    </row>
    <row r="4478" spans="1:6" x14ac:dyDescent="0.25">
      <c r="A4478">
        <v>4211108</v>
      </c>
      <c r="B4478" t="s">
        <v>4022</v>
      </c>
      <c r="C4478" s="53" t="s">
        <v>4386</v>
      </c>
      <c r="D4478" t="s">
        <v>3746</v>
      </c>
      <c r="E4478" t="s">
        <v>231</v>
      </c>
      <c r="F4478">
        <v>8475</v>
      </c>
    </row>
    <row r="4479" spans="1:6" x14ac:dyDescent="0.25">
      <c r="A4479">
        <v>4211207</v>
      </c>
      <c r="B4479" t="s">
        <v>4022</v>
      </c>
      <c r="C4479" s="53" t="s">
        <v>4386</v>
      </c>
      <c r="D4479" t="s">
        <v>4536</v>
      </c>
      <c r="E4479" t="s">
        <v>235</v>
      </c>
      <c r="F4479">
        <v>17213</v>
      </c>
    </row>
    <row r="4480" spans="1:6" x14ac:dyDescent="0.25">
      <c r="A4480">
        <v>4211256</v>
      </c>
      <c r="B4480" t="s">
        <v>4022</v>
      </c>
      <c r="C4480" s="53" t="s">
        <v>4386</v>
      </c>
      <c r="D4480" t="s">
        <v>4537</v>
      </c>
      <c r="E4480" t="s">
        <v>251</v>
      </c>
      <c r="F4480">
        <v>2921</v>
      </c>
    </row>
    <row r="4481" spans="1:6" x14ac:dyDescent="0.25">
      <c r="A4481">
        <v>4211306</v>
      </c>
      <c r="B4481" t="s">
        <v>4022</v>
      </c>
      <c r="C4481" s="53" t="s">
        <v>4386</v>
      </c>
      <c r="D4481" t="s">
        <v>4538</v>
      </c>
      <c r="E4481" t="s">
        <v>233</v>
      </c>
      <c r="F4481">
        <v>72772</v>
      </c>
    </row>
    <row r="4482" spans="1:6" x14ac:dyDescent="0.25">
      <c r="A4482">
        <v>4211405</v>
      </c>
      <c r="B4482" t="s">
        <v>4022</v>
      </c>
      <c r="C4482" s="53" t="s">
        <v>4386</v>
      </c>
      <c r="D4482" t="s">
        <v>4539</v>
      </c>
      <c r="E4482" t="s">
        <v>251</v>
      </c>
      <c r="F4482">
        <v>4729</v>
      </c>
    </row>
    <row r="4483" spans="1:6" x14ac:dyDescent="0.25">
      <c r="A4483">
        <v>4211454</v>
      </c>
      <c r="B4483" t="s">
        <v>4022</v>
      </c>
      <c r="C4483" s="53" t="s">
        <v>4386</v>
      </c>
      <c r="D4483" t="s">
        <v>4540</v>
      </c>
      <c r="E4483" t="s">
        <v>251</v>
      </c>
      <c r="F4483">
        <v>4339</v>
      </c>
    </row>
    <row r="4484" spans="1:6" x14ac:dyDescent="0.25">
      <c r="A4484">
        <v>4211504</v>
      </c>
      <c r="B4484" t="s">
        <v>4022</v>
      </c>
      <c r="C4484" s="53" t="s">
        <v>4386</v>
      </c>
      <c r="D4484" t="s">
        <v>4541</v>
      </c>
      <c r="E4484" t="s">
        <v>235</v>
      </c>
      <c r="F4484">
        <v>13621</v>
      </c>
    </row>
    <row r="4485" spans="1:6" x14ac:dyDescent="0.25">
      <c r="A4485">
        <v>4211603</v>
      </c>
      <c r="B4485" t="s">
        <v>4022</v>
      </c>
      <c r="C4485" s="53" t="s">
        <v>4386</v>
      </c>
      <c r="D4485" t="s">
        <v>4542</v>
      </c>
      <c r="E4485" t="s">
        <v>235</v>
      </c>
      <c r="F4485">
        <v>14470</v>
      </c>
    </row>
    <row r="4486" spans="1:6" x14ac:dyDescent="0.25">
      <c r="A4486">
        <v>4211652</v>
      </c>
      <c r="B4486" t="s">
        <v>4022</v>
      </c>
      <c r="C4486" s="53" t="s">
        <v>4386</v>
      </c>
      <c r="D4486" t="s">
        <v>2279</v>
      </c>
      <c r="E4486" t="s">
        <v>251</v>
      </c>
      <c r="F4486">
        <v>2606</v>
      </c>
    </row>
    <row r="4487" spans="1:6" x14ac:dyDescent="0.25">
      <c r="A4487">
        <v>4211702</v>
      </c>
      <c r="B4487" t="s">
        <v>4022</v>
      </c>
      <c r="C4487" s="53" t="s">
        <v>4386</v>
      </c>
      <c r="D4487" t="s">
        <v>4543</v>
      </c>
      <c r="E4487" t="s">
        <v>227</v>
      </c>
      <c r="F4487">
        <v>22449</v>
      </c>
    </row>
    <row r="4488" spans="1:6" x14ac:dyDescent="0.25">
      <c r="A4488">
        <v>4211751</v>
      </c>
      <c r="B4488" t="s">
        <v>4022</v>
      </c>
      <c r="C4488" s="53" t="s">
        <v>4386</v>
      </c>
      <c r="D4488" t="s">
        <v>4544</v>
      </c>
      <c r="E4488" t="s">
        <v>235</v>
      </c>
      <c r="F4488">
        <v>17835</v>
      </c>
    </row>
    <row r="4489" spans="1:6" x14ac:dyDescent="0.25">
      <c r="A4489">
        <v>4211801</v>
      </c>
      <c r="B4489" t="s">
        <v>4022</v>
      </c>
      <c r="C4489" s="53" t="s">
        <v>4386</v>
      </c>
      <c r="D4489" t="s">
        <v>4545</v>
      </c>
      <c r="E4489" t="s">
        <v>231</v>
      </c>
      <c r="F4489">
        <v>7399</v>
      </c>
    </row>
    <row r="4490" spans="1:6" x14ac:dyDescent="0.25">
      <c r="A4490">
        <v>4211850</v>
      </c>
      <c r="B4490" t="s">
        <v>4022</v>
      </c>
      <c r="C4490" s="53" t="s">
        <v>4386</v>
      </c>
      <c r="D4490" t="s">
        <v>3784</v>
      </c>
      <c r="E4490" t="s">
        <v>251</v>
      </c>
      <c r="F4490">
        <v>2263</v>
      </c>
    </row>
    <row r="4491" spans="1:6" x14ac:dyDescent="0.25">
      <c r="A4491">
        <v>4211876</v>
      </c>
      <c r="B4491" t="s">
        <v>4022</v>
      </c>
      <c r="C4491" s="53" t="s">
        <v>4386</v>
      </c>
      <c r="D4491" t="s">
        <v>4546</v>
      </c>
      <c r="E4491" t="s">
        <v>251</v>
      </c>
      <c r="F4491">
        <v>1637</v>
      </c>
    </row>
    <row r="4492" spans="1:6" x14ac:dyDescent="0.25">
      <c r="A4492">
        <v>4211892</v>
      </c>
      <c r="B4492" t="s">
        <v>4022</v>
      </c>
      <c r="C4492" s="53" t="s">
        <v>4386</v>
      </c>
      <c r="D4492" t="s">
        <v>4547</v>
      </c>
      <c r="E4492" t="s">
        <v>251</v>
      </c>
      <c r="F4492">
        <v>2381</v>
      </c>
    </row>
    <row r="4493" spans="1:6" x14ac:dyDescent="0.25">
      <c r="A4493">
        <v>4211900</v>
      </c>
      <c r="B4493" t="s">
        <v>4022</v>
      </c>
      <c r="C4493" s="53" t="s">
        <v>4386</v>
      </c>
      <c r="D4493" t="s">
        <v>4548</v>
      </c>
      <c r="E4493" t="s">
        <v>229</v>
      </c>
      <c r="F4493">
        <v>157833</v>
      </c>
    </row>
    <row r="4494" spans="1:6" x14ac:dyDescent="0.25">
      <c r="A4494">
        <v>4212007</v>
      </c>
      <c r="B4494" t="s">
        <v>4022</v>
      </c>
      <c r="C4494" s="53" t="s">
        <v>4386</v>
      </c>
      <c r="D4494" t="s">
        <v>4549</v>
      </c>
      <c r="E4494" t="s">
        <v>231</v>
      </c>
      <c r="F4494">
        <v>7652</v>
      </c>
    </row>
    <row r="4495" spans="1:6" x14ac:dyDescent="0.25">
      <c r="A4495">
        <v>4212056</v>
      </c>
      <c r="B4495" t="s">
        <v>4022</v>
      </c>
      <c r="C4495" s="53" t="s">
        <v>4386</v>
      </c>
      <c r="D4495" t="s">
        <v>4248</v>
      </c>
      <c r="E4495" t="s">
        <v>251</v>
      </c>
      <c r="F4495">
        <v>2537</v>
      </c>
    </row>
    <row r="4496" spans="1:6" x14ac:dyDescent="0.25">
      <c r="A4496">
        <v>4212106</v>
      </c>
      <c r="B4496" t="s">
        <v>4022</v>
      </c>
      <c r="C4496" s="53" t="s">
        <v>4386</v>
      </c>
      <c r="D4496" t="s">
        <v>4550</v>
      </c>
      <c r="E4496" t="s">
        <v>235</v>
      </c>
      <c r="F4496">
        <v>16262</v>
      </c>
    </row>
    <row r="4497" spans="1:6" x14ac:dyDescent="0.25">
      <c r="A4497">
        <v>4212205</v>
      </c>
      <c r="B4497" t="s">
        <v>4022</v>
      </c>
      <c r="C4497" s="53" t="s">
        <v>4386</v>
      </c>
      <c r="D4497" t="s">
        <v>4551</v>
      </c>
      <c r="E4497" t="s">
        <v>235</v>
      </c>
      <c r="F4497">
        <v>18793</v>
      </c>
    </row>
    <row r="4498" spans="1:6" x14ac:dyDescent="0.25">
      <c r="A4498">
        <v>4212239</v>
      </c>
      <c r="B4498" t="s">
        <v>4022</v>
      </c>
      <c r="C4498" s="53" t="s">
        <v>4386</v>
      </c>
      <c r="D4498" t="s">
        <v>3792</v>
      </c>
      <c r="E4498" t="s">
        <v>251</v>
      </c>
      <c r="F4498">
        <v>3763</v>
      </c>
    </row>
    <row r="4499" spans="1:6" x14ac:dyDescent="0.25">
      <c r="A4499">
        <v>4212254</v>
      </c>
      <c r="B4499" t="s">
        <v>4022</v>
      </c>
      <c r="C4499" s="53" t="s">
        <v>4386</v>
      </c>
      <c r="D4499" t="s">
        <v>4552</v>
      </c>
      <c r="E4499" t="s">
        <v>231</v>
      </c>
      <c r="F4499">
        <v>7912</v>
      </c>
    </row>
    <row r="4500" spans="1:6" x14ac:dyDescent="0.25">
      <c r="A4500">
        <v>4212270</v>
      </c>
      <c r="B4500" t="s">
        <v>4022</v>
      </c>
      <c r="C4500" s="53" t="s">
        <v>4386</v>
      </c>
      <c r="D4500" t="s">
        <v>4553</v>
      </c>
      <c r="E4500" t="s">
        <v>251</v>
      </c>
      <c r="F4500">
        <v>4314</v>
      </c>
    </row>
    <row r="4501" spans="1:6" x14ac:dyDescent="0.25">
      <c r="A4501">
        <v>4212304</v>
      </c>
      <c r="B4501" t="s">
        <v>4022</v>
      </c>
      <c r="C4501" s="53" t="s">
        <v>4386</v>
      </c>
      <c r="D4501" t="s">
        <v>4554</v>
      </c>
      <c r="E4501" t="s">
        <v>231</v>
      </c>
      <c r="F4501">
        <v>7203</v>
      </c>
    </row>
    <row r="4502" spans="1:6" x14ac:dyDescent="0.25">
      <c r="A4502">
        <v>4212403</v>
      </c>
      <c r="B4502" t="s">
        <v>4022</v>
      </c>
      <c r="C4502" s="53" t="s">
        <v>4386</v>
      </c>
      <c r="D4502" t="s">
        <v>4555</v>
      </c>
      <c r="E4502" t="s">
        <v>251</v>
      </c>
      <c r="F4502">
        <v>4068</v>
      </c>
    </row>
    <row r="4503" spans="1:6" x14ac:dyDescent="0.25">
      <c r="A4503">
        <v>4212502</v>
      </c>
      <c r="B4503" t="s">
        <v>4022</v>
      </c>
      <c r="C4503" s="53" t="s">
        <v>4386</v>
      </c>
      <c r="D4503" t="s">
        <v>4556</v>
      </c>
      <c r="E4503" t="s">
        <v>227</v>
      </c>
      <c r="F4503">
        <v>29493</v>
      </c>
    </row>
    <row r="4504" spans="1:6" x14ac:dyDescent="0.25">
      <c r="A4504">
        <v>4212601</v>
      </c>
      <c r="B4504" t="s">
        <v>4022</v>
      </c>
      <c r="C4504" s="53" t="s">
        <v>4386</v>
      </c>
      <c r="D4504" t="s">
        <v>4557</v>
      </c>
      <c r="E4504" t="s">
        <v>251</v>
      </c>
      <c r="F4504">
        <v>2906</v>
      </c>
    </row>
    <row r="4505" spans="1:6" x14ac:dyDescent="0.25">
      <c r="A4505">
        <v>4212650</v>
      </c>
      <c r="B4505" t="s">
        <v>4022</v>
      </c>
      <c r="C4505" s="53" t="s">
        <v>4386</v>
      </c>
      <c r="D4505" t="s">
        <v>4558</v>
      </c>
      <c r="E4505" t="s">
        <v>231</v>
      </c>
      <c r="F4505">
        <v>9835</v>
      </c>
    </row>
    <row r="4506" spans="1:6" x14ac:dyDescent="0.25">
      <c r="A4506">
        <v>4212700</v>
      </c>
      <c r="B4506" t="s">
        <v>4022</v>
      </c>
      <c r="C4506" s="53" t="s">
        <v>4386</v>
      </c>
      <c r="D4506" t="s">
        <v>1788</v>
      </c>
      <c r="E4506" t="s">
        <v>231</v>
      </c>
      <c r="F4506">
        <v>6080</v>
      </c>
    </row>
    <row r="4507" spans="1:6" x14ac:dyDescent="0.25">
      <c r="A4507">
        <v>4212809</v>
      </c>
      <c r="B4507" t="s">
        <v>4022</v>
      </c>
      <c r="C4507" s="53" t="s">
        <v>4386</v>
      </c>
      <c r="D4507" t="s">
        <v>4559</v>
      </c>
      <c r="E4507" t="s">
        <v>227</v>
      </c>
      <c r="F4507">
        <v>20617</v>
      </c>
    </row>
    <row r="4508" spans="1:6" x14ac:dyDescent="0.25">
      <c r="A4508">
        <v>4212908</v>
      </c>
      <c r="B4508" t="s">
        <v>4022</v>
      </c>
      <c r="C4508" s="53" t="s">
        <v>4386</v>
      </c>
      <c r="D4508" t="s">
        <v>3820</v>
      </c>
      <c r="E4508" t="s">
        <v>235</v>
      </c>
      <c r="F4508">
        <v>18696</v>
      </c>
    </row>
    <row r="4509" spans="1:6" x14ac:dyDescent="0.25">
      <c r="A4509">
        <v>4213005</v>
      </c>
      <c r="B4509" t="s">
        <v>4022</v>
      </c>
      <c r="C4509" s="53" t="s">
        <v>4386</v>
      </c>
      <c r="D4509" t="s">
        <v>4560</v>
      </c>
      <c r="E4509" t="s">
        <v>251</v>
      </c>
      <c r="F4509">
        <v>3396</v>
      </c>
    </row>
    <row r="4510" spans="1:6" x14ac:dyDescent="0.25">
      <c r="A4510">
        <v>4213104</v>
      </c>
      <c r="B4510" t="s">
        <v>4022</v>
      </c>
      <c r="C4510" s="53" t="s">
        <v>4386</v>
      </c>
      <c r="D4510" t="s">
        <v>4561</v>
      </c>
      <c r="E4510" t="s">
        <v>251</v>
      </c>
      <c r="F4510">
        <v>4316</v>
      </c>
    </row>
    <row r="4511" spans="1:6" x14ac:dyDescent="0.25">
      <c r="A4511">
        <v>4213153</v>
      </c>
      <c r="B4511" t="s">
        <v>4022</v>
      </c>
      <c r="C4511" s="53" t="s">
        <v>4386</v>
      </c>
      <c r="D4511" t="s">
        <v>4562</v>
      </c>
      <c r="E4511" t="s">
        <v>251</v>
      </c>
      <c r="F4511">
        <v>2803</v>
      </c>
    </row>
    <row r="4512" spans="1:6" x14ac:dyDescent="0.25">
      <c r="A4512">
        <v>4213203</v>
      </c>
      <c r="B4512" t="s">
        <v>4022</v>
      </c>
      <c r="C4512" s="53" t="s">
        <v>4386</v>
      </c>
      <c r="D4512" t="s">
        <v>4563</v>
      </c>
      <c r="E4512" t="s">
        <v>227</v>
      </c>
      <c r="F4512">
        <v>31181</v>
      </c>
    </row>
    <row r="4513" spans="1:6" x14ac:dyDescent="0.25">
      <c r="A4513">
        <v>4213302</v>
      </c>
      <c r="B4513" t="s">
        <v>4022</v>
      </c>
      <c r="C4513" s="53" t="s">
        <v>4386</v>
      </c>
      <c r="D4513" t="s">
        <v>4564</v>
      </c>
      <c r="E4513" t="s">
        <v>251</v>
      </c>
      <c r="F4513">
        <v>4825</v>
      </c>
    </row>
    <row r="4514" spans="1:6" x14ac:dyDescent="0.25">
      <c r="A4514">
        <v>4213351</v>
      </c>
      <c r="B4514" t="s">
        <v>4022</v>
      </c>
      <c r="C4514" s="53" t="s">
        <v>4386</v>
      </c>
      <c r="D4514" t="s">
        <v>4565</v>
      </c>
      <c r="E4514" t="s">
        <v>251</v>
      </c>
      <c r="F4514">
        <v>3397</v>
      </c>
    </row>
    <row r="4515" spans="1:6" x14ac:dyDescent="0.25">
      <c r="A4515">
        <v>4213401</v>
      </c>
      <c r="B4515" t="s">
        <v>4022</v>
      </c>
      <c r="C4515" s="53" t="s">
        <v>4386</v>
      </c>
      <c r="D4515" t="s">
        <v>4566</v>
      </c>
      <c r="E4515" t="s">
        <v>235</v>
      </c>
      <c r="F4515">
        <v>11452</v>
      </c>
    </row>
    <row r="4516" spans="1:6" x14ac:dyDescent="0.25">
      <c r="A4516">
        <v>4213500</v>
      </c>
      <c r="B4516" t="s">
        <v>4022</v>
      </c>
      <c r="C4516" s="53" t="s">
        <v>4386</v>
      </c>
      <c r="D4516" t="s">
        <v>4567</v>
      </c>
      <c r="E4516" t="s">
        <v>235</v>
      </c>
      <c r="F4516">
        <v>19189</v>
      </c>
    </row>
    <row r="4517" spans="1:6" x14ac:dyDescent="0.25">
      <c r="A4517">
        <v>4213609</v>
      </c>
      <c r="B4517" t="s">
        <v>4022</v>
      </c>
      <c r="C4517" s="53" t="s">
        <v>4386</v>
      </c>
      <c r="D4517" t="s">
        <v>4568</v>
      </c>
      <c r="E4517" t="s">
        <v>227</v>
      </c>
      <c r="F4517">
        <v>34882</v>
      </c>
    </row>
    <row r="4518" spans="1:6" x14ac:dyDescent="0.25">
      <c r="A4518">
        <v>4213708</v>
      </c>
      <c r="B4518" t="s">
        <v>4022</v>
      </c>
      <c r="C4518" s="53" t="s">
        <v>4386</v>
      </c>
      <c r="D4518" t="s">
        <v>4569</v>
      </c>
      <c r="E4518" t="s">
        <v>235</v>
      </c>
      <c r="F4518">
        <v>16424</v>
      </c>
    </row>
    <row r="4519" spans="1:6" x14ac:dyDescent="0.25">
      <c r="A4519">
        <v>4213807</v>
      </c>
      <c r="B4519" t="s">
        <v>4022</v>
      </c>
      <c r="C4519" s="53" t="s">
        <v>4386</v>
      </c>
      <c r="D4519" t="s">
        <v>3849</v>
      </c>
      <c r="E4519" t="s">
        <v>231</v>
      </c>
      <c r="F4519">
        <v>7370</v>
      </c>
    </row>
    <row r="4520" spans="1:6" x14ac:dyDescent="0.25">
      <c r="A4520">
        <v>4213906</v>
      </c>
      <c r="B4520" t="s">
        <v>4022</v>
      </c>
      <c r="C4520" s="53" t="s">
        <v>4386</v>
      </c>
      <c r="D4520" t="s">
        <v>4570</v>
      </c>
      <c r="E4520" t="s">
        <v>251</v>
      </c>
      <c r="F4520">
        <v>1650</v>
      </c>
    </row>
    <row r="4521" spans="1:6" x14ac:dyDescent="0.25">
      <c r="A4521">
        <v>4214003</v>
      </c>
      <c r="B4521" t="s">
        <v>4022</v>
      </c>
      <c r="C4521" s="53" t="s">
        <v>4386</v>
      </c>
      <c r="D4521" t="s">
        <v>4571</v>
      </c>
      <c r="E4521" t="s">
        <v>235</v>
      </c>
      <c r="F4521">
        <v>16474</v>
      </c>
    </row>
    <row r="4522" spans="1:6" x14ac:dyDescent="0.25">
      <c r="A4522">
        <v>4214102</v>
      </c>
      <c r="B4522" t="s">
        <v>4022</v>
      </c>
      <c r="C4522" s="53" t="s">
        <v>4386</v>
      </c>
      <c r="D4522" t="s">
        <v>4572</v>
      </c>
      <c r="E4522" t="s">
        <v>251</v>
      </c>
      <c r="F4522">
        <v>2309</v>
      </c>
    </row>
    <row r="4523" spans="1:6" x14ac:dyDescent="0.25">
      <c r="A4523">
        <v>4214151</v>
      </c>
      <c r="B4523" t="s">
        <v>4022</v>
      </c>
      <c r="C4523" s="53" t="s">
        <v>4386</v>
      </c>
      <c r="D4523" t="s">
        <v>4573</v>
      </c>
      <c r="E4523" t="s">
        <v>251</v>
      </c>
      <c r="F4523">
        <v>2877</v>
      </c>
    </row>
    <row r="4524" spans="1:6" x14ac:dyDescent="0.25">
      <c r="A4524">
        <v>4214201</v>
      </c>
      <c r="B4524" t="s">
        <v>4022</v>
      </c>
      <c r="C4524" s="53" t="s">
        <v>4386</v>
      </c>
      <c r="D4524" t="s">
        <v>4574</v>
      </c>
      <c r="E4524" t="s">
        <v>235</v>
      </c>
      <c r="F4524">
        <v>10149</v>
      </c>
    </row>
    <row r="4525" spans="1:6" x14ac:dyDescent="0.25">
      <c r="A4525">
        <v>4214300</v>
      </c>
      <c r="B4525" t="s">
        <v>4022</v>
      </c>
      <c r="C4525" s="53" t="s">
        <v>4386</v>
      </c>
      <c r="D4525" t="s">
        <v>4575</v>
      </c>
      <c r="E4525" t="s">
        <v>251</v>
      </c>
      <c r="F4525">
        <v>2849</v>
      </c>
    </row>
    <row r="4526" spans="1:6" x14ac:dyDescent="0.25">
      <c r="A4526">
        <v>4214409</v>
      </c>
      <c r="B4526" t="s">
        <v>4022</v>
      </c>
      <c r="C4526" s="53" t="s">
        <v>4386</v>
      </c>
      <c r="D4526" t="s">
        <v>4576</v>
      </c>
      <c r="E4526" t="s">
        <v>231</v>
      </c>
      <c r="F4526">
        <v>6246</v>
      </c>
    </row>
    <row r="4527" spans="1:6" x14ac:dyDescent="0.25">
      <c r="A4527">
        <v>4214508</v>
      </c>
      <c r="B4527" t="s">
        <v>4022</v>
      </c>
      <c r="C4527" s="53" t="s">
        <v>4386</v>
      </c>
      <c r="D4527" t="s">
        <v>4577</v>
      </c>
      <c r="E4527" t="s">
        <v>231</v>
      </c>
      <c r="F4527">
        <v>6113</v>
      </c>
    </row>
    <row r="4528" spans="1:6" x14ac:dyDescent="0.25">
      <c r="A4528">
        <v>4214607</v>
      </c>
      <c r="B4528" t="s">
        <v>4022</v>
      </c>
      <c r="C4528" s="53" t="s">
        <v>4386</v>
      </c>
      <c r="D4528" t="s">
        <v>4578</v>
      </c>
      <c r="E4528" t="s">
        <v>231</v>
      </c>
      <c r="F4528">
        <v>7392</v>
      </c>
    </row>
    <row r="4529" spans="1:6" x14ac:dyDescent="0.25">
      <c r="A4529">
        <v>4214706</v>
      </c>
      <c r="B4529" t="s">
        <v>4022</v>
      </c>
      <c r="C4529" s="53" t="s">
        <v>4386</v>
      </c>
      <c r="D4529" t="s">
        <v>4579</v>
      </c>
      <c r="E4529" t="s">
        <v>235</v>
      </c>
      <c r="F4529">
        <v>11157</v>
      </c>
    </row>
    <row r="4530" spans="1:6" x14ac:dyDescent="0.25">
      <c r="A4530">
        <v>4214805</v>
      </c>
      <c r="B4530" t="s">
        <v>4022</v>
      </c>
      <c r="C4530" s="53" t="s">
        <v>4386</v>
      </c>
      <c r="D4530" t="s">
        <v>4580</v>
      </c>
      <c r="E4530" t="s">
        <v>233</v>
      </c>
      <c r="F4530">
        <v>67237</v>
      </c>
    </row>
    <row r="4531" spans="1:6" x14ac:dyDescent="0.25">
      <c r="A4531">
        <v>4214904</v>
      </c>
      <c r="B4531" t="s">
        <v>4022</v>
      </c>
      <c r="C4531" s="53" t="s">
        <v>4386</v>
      </c>
      <c r="D4531" t="s">
        <v>4581</v>
      </c>
      <c r="E4531" t="s">
        <v>251</v>
      </c>
      <c r="F4531">
        <v>4582</v>
      </c>
    </row>
    <row r="4532" spans="1:6" x14ac:dyDescent="0.25">
      <c r="A4532">
        <v>4215000</v>
      </c>
      <c r="B4532" t="s">
        <v>4022</v>
      </c>
      <c r="C4532" s="53" t="s">
        <v>4386</v>
      </c>
      <c r="D4532" t="s">
        <v>4582</v>
      </c>
      <c r="E4532" t="s">
        <v>227</v>
      </c>
      <c r="F4532">
        <v>41602</v>
      </c>
    </row>
    <row r="4533" spans="1:6" x14ac:dyDescent="0.25">
      <c r="A4533">
        <v>4215059</v>
      </c>
      <c r="B4533" t="s">
        <v>4022</v>
      </c>
      <c r="C4533" s="53" t="s">
        <v>4386</v>
      </c>
      <c r="D4533" t="s">
        <v>4583</v>
      </c>
      <c r="E4533" t="s">
        <v>251</v>
      </c>
      <c r="F4533">
        <v>2485</v>
      </c>
    </row>
    <row r="4534" spans="1:6" x14ac:dyDescent="0.25">
      <c r="A4534">
        <v>4215075</v>
      </c>
      <c r="B4534" t="s">
        <v>4022</v>
      </c>
      <c r="C4534" s="53" t="s">
        <v>4386</v>
      </c>
      <c r="D4534" t="s">
        <v>4584</v>
      </c>
      <c r="E4534" t="s">
        <v>251</v>
      </c>
      <c r="F4534">
        <v>4740</v>
      </c>
    </row>
    <row r="4535" spans="1:6" x14ac:dyDescent="0.25">
      <c r="A4535">
        <v>4215109</v>
      </c>
      <c r="B4535" t="s">
        <v>4022</v>
      </c>
      <c r="C4535" s="53" t="s">
        <v>4386</v>
      </c>
      <c r="D4535" t="s">
        <v>4585</v>
      </c>
      <c r="E4535" t="s">
        <v>235</v>
      </c>
      <c r="F4535">
        <v>11380</v>
      </c>
    </row>
    <row r="4536" spans="1:6" x14ac:dyDescent="0.25">
      <c r="A4536">
        <v>4215208</v>
      </c>
      <c r="B4536" t="s">
        <v>4022</v>
      </c>
      <c r="C4536" s="53" t="s">
        <v>4386</v>
      </c>
      <c r="D4536" t="s">
        <v>4586</v>
      </c>
      <c r="E4536" t="s">
        <v>231</v>
      </c>
      <c r="F4536">
        <v>5220</v>
      </c>
    </row>
    <row r="4537" spans="1:6" x14ac:dyDescent="0.25">
      <c r="A4537">
        <v>4215307</v>
      </c>
      <c r="B4537" t="s">
        <v>4022</v>
      </c>
      <c r="C4537" s="53" t="s">
        <v>4386</v>
      </c>
      <c r="D4537" t="s">
        <v>4587</v>
      </c>
      <c r="E4537" t="s">
        <v>231</v>
      </c>
      <c r="F4537">
        <v>7594</v>
      </c>
    </row>
    <row r="4538" spans="1:6" x14ac:dyDescent="0.25">
      <c r="A4538">
        <v>4215356</v>
      </c>
      <c r="B4538" t="s">
        <v>4022</v>
      </c>
      <c r="C4538" s="53" t="s">
        <v>4386</v>
      </c>
      <c r="D4538" t="s">
        <v>3894</v>
      </c>
      <c r="E4538" t="s">
        <v>251</v>
      </c>
      <c r="F4538">
        <v>3897</v>
      </c>
    </row>
    <row r="4539" spans="1:6" x14ac:dyDescent="0.25">
      <c r="A4539">
        <v>4215406</v>
      </c>
      <c r="B4539" t="s">
        <v>4022</v>
      </c>
      <c r="C4539" s="53" t="s">
        <v>4386</v>
      </c>
      <c r="D4539" t="s">
        <v>4588</v>
      </c>
      <c r="E4539" t="s">
        <v>251</v>
      </c>
      <c r="F4539">
        <v>4576</v>
      </c>
    </row>
    <row r="4540" spans="1:6" x14ac:dyDescent="0.25">
      <c r="A4540">
        <v>4215455</v>
      </c>
      <c r="B4540" t="s">
        <v>4022</v>
      </c>
      <c r="C4540" s="53" t="s">
        <v>4386</v>
      </c>
      <c r="D4540" t="s">
        <v>4589</v>
      </c>
      <c r="E4540" t="s">
        <v>235</v>
      </c>
      <c r="F4540">
        <v>11767</v>
      </c>
    </row>
    <row r="4541" spans="1:6" x14ac:dyDescent="0.25">
      <c r="A4541">
        <v>4215505</v>
      </c>
      <c r="B4541" t="s">
        <v>4022</v>
      </c>
      <c r="C4541" s="53" t="s">
        <v>4386</v>
      </c>
      <c r="D4541" t="s">
        <v>1626</v>
      </c>
      <c r="E4541" t="s">
        <v>235</v>
      </c>
      <c r="F4541">
        <v>16510</v>
      </c>
    </row>
    <row r="4542" spans="1:6" x14ac:dyDescent="0.25">
      <c r="A4542">
        <v>4215554</v>
      </c>
      <c r="B4542" t="s">
        <v>4022</v>
      </c>
      <c r="C4542" s="53" t="s">
        <v>4386</v>
      </c>
      <c r="D4542" t="s">
        <v>848</v>
      </c>
      <c r="E4542" t="s">
        <v>251</v>
      </c>
      <c r="F4542">
        <v>2309</v>
      </c>
    </row>
    <row r="4543" spans="1:6" x14ac:dyDescent="0.25">
      <c r="A4543">
        <v>4215604</v>
      </c>
      <c r="B4543" t="s">
        <v>4022</v>
      </c>
      <c r="C4543" s="53" t="s">
        <v>4386</v>
      </c>
      <c r="D4543" t="s">
        <v>1995</v>
      </c>
      <c r="E4543" t="s">
        <v>251</v>
      </c>
      <c r="F4543">
        <v>2128</v>
      </c>
    </row>
    <row r="4544" spans="1:6" x14ac:dyDescent="0.25">
      <c r="A4544">
        <v>4215653</v>
      </c>
      <c r="B4544" t="s">
        <v>4022</v>
      </c>
      <c r="C4544" s="53" t="s">
        <v>4386</v>
      </c>
      <c r="D4544" t="s">
        <v>4590</v>
      </c>
      <c r="E4544" t="s">
        <v>231</v>
      </c>
      <c r="F4544">
        <v>8309</v>
      </c>
    </row>
    <row r="4545" spans="1:6" x14ac:dyDescent="0.25">
      <c r="A4545">
        <v>4215679</v>
      </c>
      <c r="B4545" t="s">
        <v>4022</v>
      </c>
      <c r="C4545" s="53" t="s">
        <v>4386</v>
      </c>
      <c r="D4545" t="s">
        <v>1805</v>
      </c>
      <c r="E4545" t="s">
        <v>231</v>
      </c>
      <c r="F4545">
        <v>8864</v>
      </c>
    </row>
    <row r="4546" spans="1:6" x14ac:dyDescent="0.25">
      <c r="A4546">
        <v>4215687</v>
      </c>
      <c r="B4546" t="s">
        <v>4022</v>
      </c>
      <c r="C4546" s="53" t="s">
        <v>4386</v>
      </c>
      <c r="D4546" t="s">
        <v>4591</v>
      </c>
      <c r="E4546" t="s">
        <v>251</v>
      </c>
      <c r="F4546">
        <v>2666</v>
      </c>
    </row>
    <row r="4547" spans="1:6" x14ac:dyDescent="0.25">
      <c r="A4547">
        <v>4215695</v>
      </c>
      <c r="B4547" t="s">
        <v>4022</v>
      </c>
      <c r="C4547" s="53" t="s">
        <v>4386</v>
      </c>
      <c r="D4547" t="s">
        <v>4592</v>
      </c>
      <c r="E4547" t="s">
        <v>251</v>
      </c>
      <c r="F4547">
        <v>1365</v>
      </c>
    </row>
    <row r="4548" spans="1:6" x14ac:dyDescent="0.25">
      <c r="A4548">
        <v>4215703</v>
      </c>
      <c r="B4548" t="s">
        <v>4022</v>
      </c>
      <c r="C4548" s="53" t="s">
        <v>4386</v>
      </c>
      <c r="D4548" t="s">
        <v>4593</v>
      </c>
      <c r="E4548" t="s">
        <v>227</v>
      </c>
      <c r="F4548">
        <v>21920</v>
      </c>
    </row>
    <row r="4549" spans="1:6" x14ac:dyDescent="0.25">
      <c r="A4549">
        <v>4215752</v>
      </c>
      <c r="B4549" t="s">
        <v>4022</v>
      </c>
      <c r="C4549" s="53" t="s">
        <v>4386</v>
      </c>
      <c r="D4549" t="s">
        <v>4594</v>
      </c>
      <c r="E4549" t="s">
        <v>251</v>
      </c>
      <c r="F4549">
        <v>2545</v>
      </c>
    </row>
    <row r="4550" spans="1:6" x14ac:dyDescent="0.25">
      <c r="A4550">
        <v>4215802</v>
      </c>
      <c r="B4550" t="s">
        <v>4022</v>
      </c>
      <c r="C4550" s="53" t="s">
        <v>4386</v>
      </c>
      <c r="D4550" t="s">
        <v>4595</v>
      </c>
      <c r="E4550" t="s">
        <v>233</v>
      </c>
      <c r="F4550">
        <v>80936</v>
      </c>
    </row>
    <row r="4551" spans="1:6" x14ac:dyDescent="0.25">
      <c r="A4551">
        <v>4215901</v>
      </c>
      <c r="B4551" t="s">
        <v>4022</v>
      </c>
      <c r="C4551" s="53" t="s">
        <v>4386</v>
      </c>
      <c r="D4551" t="s">
        <v>4596</v>
      </c>
      <c r="E4551" t="s">
        <v>251</v>
      </c>
      <c r="F4551">
        <v>2944</v>
      </c>
    </row>
    <row r="4552" spans="1:6" x14ac:dyDescent="0.25">
      <c r="A4552">
        <v>4216008</v>
      </c>
      <c r="B4552" t="s">
        <v>4022</v>
      </c>
      <c r="C4552" s="53" t="s">
        <v>4386</v>
      </c>
      <c r="D4552" t="s">
        <v>3933</v>
      </c>
      <c r="E4552" t="s">
        <v>235</v>
      </c>
      <c r="F4552">
        <v>10944</v>
      </c>
    </row>
    <row r="4553" spans="1:6" x14ac:dyDescent="0.25">
      <c r="A4553">
        <v>4216057</v>
      </c>
      <c r="B4553" t="s">
        <v>4022</v>
      </c>
      <c r="C4553" s="53" t="s">
        <v>4386</v>
      </c>
      <c r="D4553" t="s">
        <v>4597</v>
      </c>
      <c r="E4553" t="s">
        <v>231</v>
      </c>
      <c r="F4553">
        <v>5360</v>
      </c>
    </row>
    <row r="4554" spans="1:6" x14ac:dyDescent="0.25">
      <c r="A4554">
        <v>4216107</v>
      </c>
      <c r="B4554" t="s">
        <v>4022</v>
      </c>
      <c r="C4554" s="53" t="s">
        <v>4386</v>
      </c>
      <c r="D4554" t="s">
        <v>1633</v>
      </c>
      <c r="E4554" t="s">
        <v>231</v>
      </c>
      <c r="F4554">
        <v>9516</v>
      </c>
    </row>
    <row r="4555" spans="1:6" x14ac:dyDescent="0.25">
      <c r="A4555">
        <v>4216206</v>
      </c>
      <c r="B4555" t="s">
        <v>4022</v>
      </c>
      <c r="C4555" s="53" t="s">
        <v>4386</v>
      </c>
      <c r="D4555" t="s">
        <v>4598</v>
      </c>
      <c r="E4555" t="s">
        <v>227</v>
      </c>
      <c r="F4555">
        <v>48606</v>
      </c>
    </row>
    <row r="4556" spans="1:6" x14ac:dyDescent="0.25">
      <c r="A4556">
        <v>4216255</v>
      </c>
      <c r="B4556" t="s">
        <v>4022</v>
      </c>
      <c r="C4556" s="53" t="s">
        <v>4386</v>
      </c>
      <c r="D4556" t="s">
        <v>4599</v>
      </c>
      <c r="E4556" t="s">
        <v>231</v>
      </c>
      <c r="F4556">
        <v>6260</v>
      </c>
    </row>
    <row r="4557" spans="1:6" x14ac:dyDescent="0.25">
      <c r="A4557">
        <v>4216305</v>
      </c>
      <c r="B4557" t="s">
        <v>4022</v>
      </c>
      <c r="C4557" s="53" t="s">
        <v>4386</v>
      </c>
      <c r="D4557" t="s">
        <v>865</v>
      </c>
      <c r="E4557" t="s">
        <v>227</v>
      </c>
      <c r="F4557">
        <v>32720</v>
      </c>
    </row>
    <row r="4558" spans="1:6" x14ac:dyDescent="0.25">
      <c r="A4558">
        <v>4216354</v>
      </c>
      <c r="B4558" t="s">
        <v>4022</v>
      </c>
      <c r="C4558" s="53" t="s">
        <v>4386</v>
      </c>
      <c r="D4558" t="s">
        <v>4600</v>
      </c>
      <c r="E4558" t="s">
        <v>251</v>
      </c>
      <c r="F4558">
        <v>3634</v>
      </c>
    </row>
    <row r="4559" spans="1:6" x14ac:dyDescent="0.25">
      <c r="A4559">
        <v>4216404</v>
      </c>
      <c r="B4559" t="s">
        <v>4022</v>
      </c>
      <c r="C4559" s="53" t="s">
        <v>4386</v>
      </c>
      <c r="D4559" t="s">
        <v>4601</v>
      </c>
      <c r="E4559" t="s">
        <v>231</v>
      </c>
      <c r="F4559">
        <v>7226</v>
      </c>
    </row>
    <row r="4560" spans="1:6" x14ac:dyDescent="0.25">
      <c r="A4560">
        <v>4216503</v>
      </c>
      <c r="B4560" t="s">
        <v>4022</v>
      </c>
      <c r="C4560" s="53" t="s">
        <v>4386</v>
      </c>
      <c r="D4560" t="s">
        <v>4602</v>
      </c>
      <c r="E4560" t="s">
        <v>227</v>
      </c>
      <c r="F4560">
        <v>26247</v>
      </c>
    </row>
    <row r="4561" spans="1:6" x14ac:dyDescent="0.25">
      <c r="A4561">
        <v>4216602</v>
      </c>
      <c r="B4561" t="s">
        <v>4022</v>
      </c>
      <c r="C4561" s="53" t="s">
        <v>4386</v>
      </c>
      <c r="D4561" t="s">
        <v>4603</v>
      </c>
      <c r="E4561" t="s">
        <v>229</v>
      </c>
      <c r="F4561">
        <v>232309</v>
      </c>
    </row>
    <row r="4562" spans="1:6" x14ac:dyDescent="0.25">
      <c r="A4562">
        <v>4216701</v>
      </c>
      <c r="B4562" t="s">
        <v>4022</v>
      </c>
      <c r="C4562" s="53" t="s">
        <v>4386</v>
      </c>
      <c r="D4562" t="s">
        <v>4604</v>
      </c>
      <c r="E4562" t="s">
        <v>235</v>
      </c>
      <c r="F4562">
        <v>13901</v>
      </c>
    </row>
    <row r="4563" spans="1:6" x14ac:dyDescent="0.25">
      <c r="A4563">
        <v>4216800</v>
      </c>
      <c r="B4563" t="s">
        <v>4022</v>
      </c>
      <c r="C4563" s="53" t="s">
        <v>4386</v>
      </c>
      <c r="D4563" t="s">
        <v>4605</v>
      </c>
      <c r="E4563" t="s">
        <v>231</v>
      </c>
      <c r="F4563">
        <v>8823</v>
      </c>
    </row>
    <row r="4564" spans="1:6" x14ac:dyDescent="0.25">
      <c r="A4564">
        <v>4216909</v>
      </c>
      <c r="B4564" t="s">
        <v>4022</v>
      </c>
      <c r="C4564" s="53" t="s">
        <v>4386</v>
      </c>
      <c r="D4564" t="s">
        <v>4606</v>
      </c>
      <c r="E4564" t="s">
        <v>227</v>
      </c>
      <c r="F4564">
        <v>23245</v>
      </c>
    </row>
    <row r="4565" spans="1:6" x14ac:dyDescent="0.25">
      <c r="A4565">
        <v>4217006</v>
      </c>
      <c r="B4565" t="s">
        <v>4022</v>
      </c>
      <c r="C4565" s="53" t="s">
        <v>4386</v>
      </c>
      <c r="D4565" t="s">
        <v>4607</v>
      </c>
      <c r="E4565" t="s">
        <v>235</v>
      </c>
      <c r="F4565">
        <v>12441</v>
      </c>
    </row>
    <row r="4566" spans="1:6" x14ac:dyDescent="0.25">
      <c r="A4566">
        <v>4217105</v>
      </c>
      <c r="B4566" t="s">
        <v>4022</v>
      </c>
      <c r="C4566" s="53" t="s">
        <v>4386</v>
      </c>
      <c r="D4566" t="s">
        <v>4608</v>
      </c>
      <c r="E4566" t="s">
        <v>251</v>
      </c>
      <c r="F4566">
        <v>3224</v>
      </c>
    </row>
    <row r="4567" spans="1:6" x14ac:dyDescent="0.25">
      <c r="A4567">
        <v>4217154</v>
      </c>
      <c r="B4567" t="s">
        <v>4022</v>
      </c>
      <c r="C4567" s="53" t="s">
        <v>4386</v>
      </c>
      <c r="D4567" t="s">
        <v>4609</v>
      </c>
      <c r="E4567" t="s">
        <v>251</v>
      </c>
      <c r="F4567">
        <v>1872</v>
      </c>
    </row>
    <row r="4568" spans="1:6" x14ac:dyDescent="0.25">
      <c r="A4568">
        <v>4217204</v>
      </c>
      <c r="B4568" t="s">
        <v>4022</v>
      </c>
      <c r="C4568" s="53" t="s">
        <v>4386</v>
      </c>
      <c r="D4568" t="s">
        <v>4610</v>
      </c>
      <c r="E4568" t="s">
        <v>227</v>
      </c>
      <c r="F4568">
        <v>38984</v>
      </c>
    </row>
    <row r="4569" spans="1:6" x14ac:dyDescent="0.25">
      <c r="A4569">
        <v>4217253</v>
      </c>
      <c r="B4569" t="s">
        <v>4022</v>
      </c>
      <c r="C4569" s="53" t="s">
        <v>4386</v>
      </c>
      <c r="D4569" t="s">
        <v>4611</v>
      </c>
      <c r="E4569" t="s">
        <v>231</v>
      </c>
      <c r="F4569">
        <v>5373</v>
      </c>
    </row>
    <row r="4570" spans="1:6" x14ac:dyDescent="0.25">
      <c r="A4570">
        <v>4217303</v>
      </c>
      <c r="B4570" t="s">
        <v>4022</v>
      </c>
      <c r="C4570" s="53" t="s">
        <v>4386</v>
      </c>
      <c r="D4570" t="s">
        <v>4612</v>
      </c>
      <c r="E4570" t="s">
        <v>231</v>
      </c>
      <c r="F4570">
        <v>9524</v>
      </c>
    </row>
    <row r="4571" spans="1:6" x14ac:dyDescent="0.25">
      <c r="A4571">
        <v>4217402</v>
      </c>
      <c r="B4571" t="s">
        <v>4022</v>
      </c>
      <c r="C4571" s="53" t="s">
        <v>4386</v>
      </c>
      <c r="D4571" t="s">
        <v>4613</v>
      </c>
      <c r="E4571" t="s">
        <v>235</v>
      </c>
      <c r="F4571">
        <v>18827</v>
      </c>
    </row>
    <row r="4572" spans="1:6" x14ac:dyDescent="0.25">
      <c r="A4572">
        <v>4217501</v>
      </c>
      <c r="B4572" t="s">
        <v>4022</v>
      </c>
      <c r="C4572" s="53" t="s">
        <v>4386</v>
      </c>
      <c r="D4572" t="s">
        <v>4614</v>
      </c>
      <c r="E4572" t="s">
        <v>235</v>
      </c>
      <c r="F4572">
        <v>17439</v>
      </c>
    </row>
    <row r="4573" spans="1:6" x14ac:dyDescent="0.25">
      <c r="A4573">
        <v>4217550</v>
      </c>
      <c r="B4573" t="s">
        <v>4022</v>
      </c>
      <c r="C4573" s="53" t="s">
        <v>4386</v>
      </c>
      <c r="D4573" t="s">
        <v>4615</v>
      </c>
      <c r="E4573" t="s">
        <v>251</v>
      </c>
      <c r="F4573">
        <v>3312</v>
      </c>
    </row>
    <row r="4574" spans="1:6" x14ac:dyDescent="0.25">
      <c r="A4574">
        <v>4217600</v>
      </c>
      <c r="B4574" t="s">
        <v>4022</v>
      </c>
      <c r="C4574" s="53" t="s">
        <v>4386</v>
      </c>
      <c r="D4574" t="s">
        <v>4616</v>
      </c>
      <c r="E4574" t="s">
        <v>235</v>
      </c>
      <c r="F4574">
        <v>13686</v>
      </c>
    </row>
    <row r="4575" spans="1:6" x14ac:dyDescent="0.25">
      <c r="A4575">
        <v>4217709</v>
      </c>
      <c r="B4575" t="s">
        <v>4022</v>
      </c>
      <c r="C4575" s="53" t="s">
        <v>4386</v>
      </c>
      <c r="D4575" t="s">
        <v>4617</v>
      </c>
      <c r="E4575" t="s">
        <v>227</v>
      </c>
      <c r="F4575">
        <v>28966</v>
      </c>
    </row>
    <row r="4576" spans="1:6" x14ac:dyDescent="0.25">
      <c r="A4576">
        <v>4217758</v>
      </c>
      <c r="B4576" t="s">
        <v>4022</v>
      </c>
      <c r="C4576" s="53" t="s">
        <v>4386</v>
      </c>
      <c r="D4576" t="s">
        <v>4618</v>
      </c>
      <c r="E4576" t="s">
        <v>251</v>
      </c>
      <c r="F4576">
        <v>2624</v>
      </c>
    </row>
    <row r="4577" spans="1:6" x14ac:dyDescent="0.25">
      <c r="A4577">
        <v>4217808</v>
      </c>
      <c r="B4577" t="s">
        <v>4022</v>
      </c>
      <c r="C4577" s="53" t="s">
        <v>4386</v>
      </c>
      <c r="D4577" t="s">
        <v>4619</v>
      </c>
      <c r="E4577" t="s">
        <v>235</v>
      </c>
      <c r="F4577">
        <v>18060</v>
      </c>
    </row>
    <row r="4578" spans="1:6" x14ac:dyDescent="0.25">
      <c r="A4578">
        <v>4217907</v>
      </c>
      <c r="B4578" t="s">
        <v>4022</v>
      </c>
      <c r="C4578" s="53" t="s">
        <v>4386</v>
      </c>
      <c r="D4578" t="s">
        <v>1457</v>
      </c>
      <c r="E4578" t="s">
        <v>231</v>
      </c>
      <c r="F4578">
        <v>8757</v>
      </c>
    </row>
    <row r="4579" spans="1:6" x14ac:dyDescent="0.25">
      <c r="A4579">
        <v>4217956</v>
      </c>
      <c r="B4579" t="s">
        <v>4022</v>
      </c>
      <c r="C4579" s="53" t="s">
        <v>4386</v>
      </c>
      <c r="D4579" t="s">
        <v>4620</v>
      </c>
      <c r="E4579" t="s">
        <v>251</v>
      </c>
      <c r="F4579">
        <v>1720</v>
      </c>
    </row>
    <row r="4580" spans="1:6" x14ac:dyDescent="0.25">
      <c r="A4580">
        <v>4218004</v>
      </c>
      <c r="B4580" t="s">
        <v>4022</v>
      </c>
      <c r="C4580" s="53" t="s">
        <v>4386</v>
      </c>
      <c r="D4580" t="s">
        <v>4621</v>
      </c>
      <c r="E4580" t="s">
        <v>227</v>
      </c>
      <c r="F4580">
        <v>35402</v>
      </c>
    </row>
    <row r="4581" spans="1:6" x14ac:dyDescent="0.25">
      <c r="A4581">
        <v>4218103</v>
      </c>
      <c r="B4581" t="s">
        <v>4022</v>
      </c>
      <c r="C4581" s="53" t="s">
        <v>4386</v>
      </c>
      <c r="D4581" t="s">
        <v>4622</v>
      </c>
      <c r="E4581" t="s">
        <v>231</v>
      </c>
      <c r="F4581">
        <v>5382</v>
      </c>
    </row>
    <row r="4582" spans="1:6" x14ac:dyDescent="0.25">
      <c r="A4582">
        <v>4218202</v>
      </c>
      <c r="B4582" t="s">
        <v>4022</v>
      </c>
      <c r="C4582" s="53" t="s">
        <v>4386</v>
      </c>
      <c r="D4582" t="s">
        <v>4623</v>
      </c>
      <c r="E4582" t="s">
        <v>227</v>
      </c>
      <c r="F4582">
        <v>41283</v>
      </c>
    </row>
    <row r="4583" spans="1:6" x14ac:dyDescent="0.25">
      <c r="A4583">
        <v>4218251</v>
      </c>
      <c r="B4583" t="s">
        <v>4022</v>
      </c>
      <c r="C4583" s="53" t="s">
        <v>4386</v>
      </c>
      <c r="D4583" t="s">
        <v>4624</v>
      </c>
      <c r="E4583" t="s">
        <v>231</v>
      </c>
      <c r="F4583">
        <v>7632</v>
      </c>
    </row>
    <row r="4584" spans="1:6" x14ac:dyDescent="0.25">
      <c r="A4584">
        <v>4218301</v>
      </c>
      <c r="B4584" t="s">
        <v>4022</v>
      </c>
      <c r="C4584" s="53" t="s">
        <v>4386</v>
      </c>
      <c r="D4584" t="s">
        <v>4625</v>
      </c>
      <c r="E4584" t="s">
        <v>235</v>
      </c>
      <c r="F4584">
        <v>18945</v>
      </c>
    </row>
    <row r="4585" spans="1:6" x14ac:dyDescent="0.25">
      <c r="A4585">
        <v>4218350</v>
      </c>
      <c r="B4585" t="s">
        <v>4022</v>
      </c>
      <c r="C4585" s="53" t="s">
        <v>4386</v>
      </c>
      <c r="D4585" t="s">
        <v>4626</v>
      </c>
      <c r="E4585" t="s">
        <v>251</v>
      </c>
      <c r="F4585">
        <v>3785</v>
      </c>
    </row>
    <row r="4586" spans="1:6" x14ac:dyDescent="0.25">
      <c r="A4586">
        <v>4218400</v>
      </c>
      <c r="B4586" t="s">
        <v>4022</v>
      </c>
      <c r="C4586" s="53" t="s">
        <v>4386</v>
      </c>
      <c r="D4586" t="s">
        <v>4627</v>
      </c>
      <c r="E4586" t="s">
        <v>231</v>
      </c>
      <c r="F4586">
        <v>7067</v>
      </c>
    </row>
    <row r="4587" spans="1:6" x14ac:dyDescent="0.25">
      <c r="A4587">
        <v>4218509</v>
      </c>
      <c r="B4587" t="s">
        <v>4022</v>
      </c>
      <c r="C4587" s="53" t="s">
        <v>4386</v>
      </c>
      <c r="D4587" t="s">
        <v>4628</v>
      </c>
      <c r="E4587" t="s">
        <v>231</v>
      </c>
      <c r="F4587">
        <v>7237</v>
      </c>
    </row>
    <row r="4588" spans="1:6" x14ac:dyDescent="0.25">
      <c r="A4588">
        <v>4218608</v>
      </c>
      <c r="B4588" t="s">
        <v>4022</v>
      </c>
      <c r="C4588" s="53" t="s">
        <v>4386</v>
      </c>
      <c r="D4588" t="s">
        <v>4629</v>
      </c>
      <c r="E4588" t="s">
        <v>231</v>
      </c>
      <c r="F4588">
        <v>7057</v>
      </c>
    </row>
    <row r="4589" spans="1:6" x14ac:dyDescent="0.25">
      <c r="A4589">
        <v>4218707</v>
      </c>
      <c r="B4589" t="s">
        <v>4022</v>
      </c>
      <c r="C4589" s="53" t="s">
        <v>4386</v>
      </c>
      <c r="D4589" t="s">
        <v>4630</v>
      </c>
      <c r="E4589" t="s">
        <v>229</v>
      </c>
      <c r="F4589">
        <v>102883</v>
      </c>
    </row>
    <row r="4590" spans="1:6" x14ac:dyDescent="0.25">
      <c r="A4590">
        <v>4218756</v>
      </c>
      <c r="B4590" t="s">
        <v>4022</v>
      </c>
      <c r="C4590" s="53" t="s">
        <v>4386</v>
      </c>
      <c r="D4590" t="s">
        <v>4631</v>
      </c>
      <c r="E4590" t="s">
        <v>251</v>
      </c>
      <c r="F4590">
        <v>4628</v>
      </c>
    </row>
    <row r="4591" spans="1:6" x14ac:dyDescent="0.25">
      <c r="A4591">
        <v>4218806</v>
      </c>
      <c r="B4591" t="s">
        <v>4022</v>
      </c>
      <c r="C4591" s="53" t="s">
        <v>4386</v>
      </c>
      <c r="D4591" t="s">
        <v>4373</v>
      </c>
      <c r="E4591" t="s">
        <v>235</v>
      </c>
      <c r="F4591">
        <v>12551</v>
      </c>
    </row>
    <row r="4592" spans="1:6" x14ac:dyDescent="0.25">
      <c r="A4592">
        <v>4218855</v>
      </c>
      <c r="B4592" t="s">
        <v>4022</v>
      </c>
      <c r="C4592" s="53" t="s">
        <v>4386</v>
      </c>
      <c r="D4592" t="s">
        <v>4632</v>
      </c>
      <c r="E4592" t="s">
        <v>251</v>
      </c>
      <c r="F4592">
        <v>2700</v>
      </c>
    </row>
    <row r="4593" spans="1:6" x14ac:dyDescent="0.25">
      <c r="A4593">
        <v>4218905</v>
      </c>
      <c r="B4593" t="s">
        <v>4022</v>
      </c>
      <c r="C4593" s="53" t="s">
        <v>4386</v>
      </c>
      <c r="D4593" t="s">
        <v>4633</v>
      </c>
      <c r="E4593" t="s">
        <v>235</v>
      </c>
      <c r="F4593">
        <v>11102</v>
      </c>
    </row>
    <row r="4594" spans="1:6" x14ac:dyDescent="0.25">
      <c r="A4594">
        <v>4218954</v>
      </c>
      <c r="B4594" t="s">
        <v>4022</v>
      </c>
      <c r="C4594" s="53" t="s">
        <v>4386</v>
      </c>
      <c r="D4594" t="s">
        <v>4634</v>
      </c>
      <c r="E4594" t="s">
        <v>251</v>
      </c>
      <c r="F4594">
        <v>2497</v>
      </c>
    </row>
    <row r="4595" spans="1:6" x14ac:dyDescent="0.25">
      <c r="A4595">
        <v>4219002</v>
      </c>
      <c r="B4595" t="s">
        <v>4022</v>
      </c>
      <c r="C4595" s="53" t="s">
        <v>4386</v>
      </c>
      <c r="D4595" t="s">
        <v>4635</v>
      </c>
      <c r="E4595" t="s">
        <v>227</v>
      </c>
      <c r="F4595">
        <v>21003</v>
      </c>
    </row>
    <row r="4596" spans="1:6" x14ac:dyDescent="0.25">
      <c r="A4596">
        <v>4219101</v>
      </c>
      <c r="B4596" t="s">
        <v>4022</v>
      </c>
      <c r="C4596" s="53" t="s">
        <v>4386</v>
      </c>
      <c r="D4596" t="s">
        <v>4636</v>
      </c>
      <c r="E4596" t="s">
        <v>251</v>
      </c>
      <c r="F4596">
        <v>3590</v>
      </c>
    </row>
    <row r="4597" spans="1:6" x14ac:dyDescent="0.25">
      <c r="A4597">
        <v>4219150</v>
      </c>
      <c r="B4597" t="s">
        <v>4022</v>
      </c>
      <c r="C4597" s="53" t="s">
        <v>4386</v>
      </c>
      <c r="D4597" t="s">
        <v>4009</v>
      </c>
      <c r="E4597" t="s">
        <v>251</v>
      </c>
      <c r="F4597">
        <v>2630</v>
      </c>
    </row>
    <row r="4598" spans="1:6" x14ac:dyDescent="0.25">
      <c r="A4598">
        <v>4219176</v>
      </c>
      <c r="B4598" t="s">
        <v>4022</v>
      </c>
      <c r="C4598" s="53" t="s">
        <v>4386</v>
      </c>
      <c r="D4598" t="s">
        <v>3217</v>
      </c>
      <c r="E4598" t="s">
        <v>251</v>
      </c>
      <c r="F4598">
        <v>4674</v>
      </c>
    </row>
    <row r="4599" spans="1:6" x14ac:dyDescent="0.25">
      <c r="A4599">
        <v>4219200</v>
      </c>
      <c r="B4599" t="s">
        <v>4022</v>
      </c>
      <c r="C4599" s="53" t="s">
        <v>4386</v>
      </c>
      <c r="D4599" t="s">
        <v>4637</v>
      </c>
      <c r="E4599" t="s">
        <v>231</v>
      </c>
      <c r="F4599">
        <v>6366</v>
      </c>
    </row>
    <row r="4600" spans="1:6" x14ac:dyDescent="0.25">
      <c r="A4600">
        <v>4219309</v>
      </c>
      <c r="B4600" t="s">
        <v>4022</v>
      </c>
      <c r="C4600" s="53" t="s">
        <v>4386</v>
      </c>
      <c r="D4600" t="s">
        <v>4638</v>
      </c>
      <c r="E4600" t="s">
        <v>233</v>
      </c>
      <c r="F4600">
        <v>50926</v>
      </c>
    </row>
    <row r="4601" spans="1:6" x14ac:dyDescent="0.25">
      <c r="A4601">
        <v>4219358</v>
      </c>
      <c r="B4601" t="s">
        <v>4022</v>
      </c>
      <c r="C4601" s="53" t="s">
        <v>4386</v>
      </c>
      <c r="D4601" t="s">
        <v>4639</v>
      </c>
      <c r="E4601" t="s">
        <v>231</v>
      </c>
      <c r="F4601">
        <v>5123</v>
      </c>
    </row>
    <row r="4602" spans="1:6" x14ac:dyDescent="0.25">
      <c r="A4602">
        <v>4219408</v>
      </c>
      <c r="B4602" t="s">
        <v>4022</v>
      </c>
      <c r="C4602" s="53" t="s">
        <v>4386</v>
      </c>
      <c r="D4602" t="s">
        <v>4640</v>
      </c>
      <c r="E4602" t="s">
        <v>251</v>
      </c>
      <c r="F4602">
        <v>3841</v>
      </c>
    </row>
    <row r="4603" spans="1:6" x14ac:dyDescent="0.25">
      <c r="A4603">
        <v>4219507</v>
      </c>
      <c r="B4603" t="s">
        <v>4022</v>
      </c>
      <c r="C4603" s="53" t="s">
        <v>4386</v>
      </c>
      <c r="D4603" t="s">
        <v>4641</v>
      </c>
      <c r="E4603" t="s">
        <v>227</v>
      </c>
      <c r="F4603">
        <v>48370</v>
      </c>
    </row>
    <row r="4604" spans="1:6" x14ac:dyDescent="0.25">
      <c r="A4604">
        <v>4219606</v>
      </c>
      <c r="B4604" t="s">
        <v>4022</v>
      </c>
      <c r="C4604" s="53" t="s">
        <v>4386</v>
      </c>
      <c r="D4604" t="s">
        <v>4642</v>
      </c>
      <c r="E4604" t="s">
        <v>251</v>
      </c>
      <c r="F4604">
        <v>4067</v>
      </c>
    </row>
    <row r="4605" spans="1:6" x14ac:dyDescent="0.25">
      <c r="A4605">
        <v>4219705</v>
      </c>
      <c r="B4605" t="s">
        <v>4022</v>
      </c>
      <c r="C4605" s="53" t="s">
        <v>4386</v>
      </c>
      <c r="D4605" t="s">
        <v>4643</v>
      </c>
      <c r="E4605" t="s">
        <v>227</v>
      </c>
      <c r="F4605">
        <v>27630</v>
      </c>
    </row>
    <row r="4606" spans="1:6" x14ac:dyDescent="0.25">
      <c r="A4606">
        <v>4219853</v>
      </c>
      <c r="B4606" t="s">
        <v>4022</v>
      </c>
      <c r="C4606" s="53" t="s">
        <v>4386</v>
      </c>
      <c r="D4606" t="s">
        <v>4644</v>
      </c>
      <c r="E4606" t="s">
        <v>251</v>
      </c>
      <c r="F4606">
        <v>3227</v>
      </c>
    </row>
    <row r="4607" spans="1:6" x14ac:dyDescent="0.25">
      <c r="A4607">
        <v>4220000</v>
      </c>
      <c r="B4607" t="s">
        <v>4022</v>
      </c>
      <c r="C4607" s="53" t="s">
        <v>4386</v>
      </c>
      <c r="D4607" t="s">
        <v>4645</v>
      </c>
      <c r="E4607" t="s">
        <v>235</v>
      </c>
      <c r="F4607">
        <v>12018</v>
      </c>
    </row>
    <row r="4608" spans="1:6" x14ac:dyDescent="0.25">
      <c r="A4608">
        <v>4300034</v>
      </c>
      <c r="B4608" t="s">
        <v>4022</v>
      </c>
      <c r="C4608" s="53" t="s">
        <v>4646</v>
      </c>
      <c r="D4608" t="s">
        <v>4647</v>
      </c>
      <c r="E4608" t="s">
        <v>251</v>
      </c>
      <c r="F4608">
        <v>4702</v>
      </c>
    </row>
    <row r="4609" spans="1:6" x14ac:dyDescent="0.25">
      <c r="A4609">
        <v>4300059</v>
      </c>
      <c r="B4609" t="s">
        <v>4022</v>
      </c>
      <c r="C4609" s="53" t="s">
        <v>4646</v>
      </c>
      <c r="D4609" t="s">
        <v>4648</v>
      </c>
      <c r="E4609" t="s">
        <v>251</v>
      </c>
      <c r="F4609">
        <v>3840</v>
      </c>
    </row>
    <row r="4610" spans="1:6" x14ac:dyDescent="0.25">
      <c r="A4610">
        <v>4300109</v>
      </c>
      <c r="B4610" t="s">
        <v>4022</v>
      </c>
      <c r="C4610" s="53" t="s">
        <v>4646</v>
      </c>
      <c r="D4610" t="s">
        <v>4649</v>
      </c>
      <c r="E4610" t="s">
        <v>235</v>
      </c>
      <c r="F4610">
        <v>17120</v>
      </c>
    </row>
    <row r="4611" spans="1:6" x14ac:dyDescent="0.25">
      <c r="A4611">
        <v>4300208</v>
      </c>
      <c r="B4611" t="s">
        <v>4022</v>
      </c>
      <c r="C4611" s="53" t="s">
        <v>4646</v>
      </c>
      <c r="D4611" t="s">
        <v>4650</v>
      </c>
      <c r="E4611" t="s">
        <v>231</v>
      </c>
      <c r="F4611">
        <v>7387</v>
      </c>
    </row>
    <row r="4612" spans="1:6" x14ac:dyDescent="0.25">
      <c r="A4612">
        <v>4300307</v>
      </c>
      <c r="B4612" t="s">
        <v>4022</v>
      </c>
      <c r="C4612" s="53" t="s">
        <v>4646</v>
      </c>
      <c r="D4612" t="s">
        <v>4651</v>
      </c>
      <c r="E4612" t="s">
        <v>231</v>
      </c>
      <c r="F4612">
        <v>6865</v>
      </c>
    </row>
    <row r="4613" spans="1:6" x14ac:dyDescent="0.25">
      <c r="A4613">
        <v>4300406</v>
      </c>
      <c r="B4613" t="s">
        <v>4022</v>
      </c>
      <c r="C4613" s="53" t="s">
        <v>4646</v>
      </c>
      <c r="D4613" t="s">
        <v>4652</v>
      </c>
      <c r="E4613" t="s">
        <v>233</v>
      </c>
      <c r="F4613">
        <v>78499</v>
      </c>
    </row>
    <row r="4614" spans="1:6" x14ac:dyDescent="0.25">
      <c r="A4614">
        <v>4300455</v>
      </c>
      <c r="B4614" t="s">
        <v>4022</v>
      </c>
      <c r="C4614" s="53" t="s">
        <v>4646</v>
      </c>
      <c r="D4614" t="s">
        <v>4653</v>
      </c>
      <c r="E4614" t="s">
        <v>251</v>
      </c>
      <c r="F4614">
        <v>4135</v>
      </c>
    </row>
    <row r="4615" spans="1:6" x14ac:dyDescent="0.25">
      <c r="A4615">
        <v>4300471</v>
      </c>
      <c r="B4615" t="s">
        <v>4022</v>
      </c>
      <c r="C4615" s="53" t="s">
        <v>4646</v>
      </c>
      <c r="D4615" t="s">
        <v>4654</v>
      </c>
      <c r="E4615" t="s">
        <v>251</v>
      </c>
      <c r="F4615">
        <v>2091</v>
      </c>
    </row>
    <row r="4616" spans="1:6" x14ac:dyDescent="0.25">
      <c r="A4616">
        <v>4300505</v>
      </c>
      <c r="B4616" t="s">
        <v>4022</v>
      </c>
      <c r="C4616" s="53" t="s">
        <v>4646</v>
      </c>
      <c r="D4616" t="s">
        <v>4655</v>
      </c>
      <c r="E4616" t="s">
        <v>231</v>
      </c>
      <c r="F4616">
        <v>7640</v>
      </c>
    </row>
    <row r="4617" spans="1:6" x14ac:dyDescent="0.25">
      <c r="A4617">
        <v>4300554</v>
      </c>
      <c r="B4617" t="s">
        <v>4022</v>
      </c>
      <c r="C4617" s="53" t="s">
        <v>4646</v>
      </c>
      <c r="D4617" t="s">
        <v>373</v>
      </c>
      <c r="E4617" t="s">
        <v>251</v>
      </c>
      <c r="F4617">
        <v>1828</v>
      </c>
    </row>
    <row r="4618" spans="1:6" x14ac:dyDescent="0.25">
      <c r="A4618">
        <v>4300570</v>
      </c>
      <c r="B4618" t="s">
        <v>4022</v>
      </c>
      <c r="C4618" s="53" t="s">
        <v>4646</v>
      </c>
      <c r="D4618" t="s">
        <v>4656</v>
      </c>
      <c r="E4618" t="s">
        <v>251</v>
      </c>
      <c r="F4618">
        <v>3025</v>
      </c>
    </row>
    <row r="4619" spans="1:6" x14ac:dyDescent="0.25">
      <c r="A4619">
        <v>4300604</v>
      </c>
      <c r="B4619" t="s">
        <v>4022</v>
      </c>
      <c r="C4619" s="53" t="s">
        <v>4646</v>
      </c>
      <c r="D4619" t="s">
        <v>554</v>
      </c>
      <c r="E4619" t="s">
        <v>229</v>
      </c>
      <c r="F4619">
        <v>206561</v>
      </c>
    </row>
    <row r="4620" spans="1:6" x14ac:dyDescent="0.25">
      <c r="A4620">
        <v>4300638</v>
      </c>
      <c r="B4620" t="s">
        <v>4022</v>
      </c>
      <c r="C4620" s="53" t="s">
        <v>4646</v>
      </c>
      <c r="D4620" t="s">
        <v>4657</v>
      </c>
      <c r="E4620" t="s">
        <v>231</v>
      </c>
      <c r="F4620">
        <v>6778</v>
      </c>
    </row>
    <row r="4621" spans="1:6" x14ac:dyDescent="0.25">
      <c r="A4621">
        <v>4300646</v>
      </c>
      <c r="B4621" t="s">
        <v>4022</v>
      </c>
      <c r="C4621" s="53" t="s">
        <v>4646</v>
      </c>
      <c r="D4621" t="s">
        <v>4658</v>
      </c>
      <c r="E4621" t="s">
        <v>231</v>
      </c>
      <c r="F4621">
        <v>7569</v>
      </c>
    </row>
    <row r="4622" spans="1:6" x14ac:dyDescent="0.25">
      <c r="A4622">
        <v>4300661</v>
      </c>
      <c r="B4622" t="s">
        <v>4022</v>
      </c>
      <c r="C4622" s="53" t="s">
        <v>4646</v>
      </c>
      <c r="D4622" t="s">
        <v>4659</v>
      </c>
      <c r="E4622" t="s">
        <v>251</v>
      </c>
      <c r="F4622">
        <v>1293</v>
      </c>
    </row>
    <row r="4623" spans="1:6" x14ac:dyDescent="0.25">
      <c r="A4623">
        <v>4300703</v>
      </c>
      <c r="B4623" t="s">
        <v>4022</v>
      </c>
      <c r="C4623" s="53" t="s">
        <v>4646</v>
      </c>
      <c r="D4623" t="s">
        <v>4660</v>
      </c>
      <c r="E4623" t="s">
        <v>231</v>
      </c>
      <c r="F4623">
        <v>6222</v>
      </c>
    </row>
    <row r="4624" spans="1:6" x14ac:dyDescent="0.25">
      <c r="A4624">
        <v>4300802</v>
      </c>
      <c r="B4624" t="s">
        <v>4022</v>
      </c>
      <c r="C4624" s="53" t="s">
        <v>4646</v>
      </c>
      <c r="D4624" t="s">
        <v>4661</v>
      </c>
      <c r="E4624" t="s">
        <v>235</v>
      </c>
      <c r="F4624">
        <v>13285</v>
      </c>
    </row>
    <row r="4625" spans="1:6" x14ac:dyDescent="0.25">
      <c r="A4625">
        <v>4300851</v>
      </c>
      <c r="B4625" t="s">
        <v>4022</v>
      </c>
      <c r="C4625" s="53" t="s">
        <v>4646</v>
      </c>
      <c r="D4625" t="s">
        <v>4662</v>
      </c>
      <c r="E4625" t="s">
        <v>251</v>
      </c>
      <c r="F4625">
        <v>3762</v>
      </c>
    </row>
    <row r="4626" spans="1:6" x14ac:dyDescent="0.25">
      <c r="A4626">
        <v>4300877</v>
      </c>
      <c r="B4626" t="s">
        <v>4022</v>
      </c>
      <c r="C4626" s="53" t="s">
        <v>4646</v>
      </c>
      <c r="D4626" t="s">
        <v>4663</v>
      </c>
      <c r="E4626" t="s">
        <v>231</v>
      </c>
      <c r="F4626">
        <v>5301</v>
      </c>
    </row>
    <row r="4627" spans="1:6" x14ac:dyDescent="0.25">
      <c r="A4627">
        <v>4300901</v>
      </c>
      <c r="B4627" t="s">
        <v>4022</v>
      </c>
      <c r="C4627" s="53" t="s">
        <v>4646</v>
      </c>
      <c r="D4627" t="s">
        <v>4664</v>
      </c>
      <c r="E4627" t="s">
        <v>231</v>
      </c>
      <c r="F4627">
        <v>6641</v>
      </c>
    </row>
    <row r="4628" spans="1:6" x14ac:dyDescent="0.25">
      <c r="A4628">
        <v>4301008</v>
      </c>
      <c r="B4628" t="s">
        <v>4022</v>
      </c>
      <c r="C4628" s="53" t="s">
        <v>4646</v>
      </c>
      <c r="D4628" t="s">
        <v>4665</v>
      </c>
      <c r="E4628" t="s">
        <v>227</v>
      </c>
      <c r="F4628">
        <v>20045</v>
      </c>
    </row>
    <row r="4629" spans="1:6" x14ac:dyDescent="0.25">
      <c r="A4629">
        <v>4301057</v>
      </c>
      <c r="B4629" t="s">
        <v>4022</v>
      </c>
      <c r="C4629" s="53" t="s">
        <v>4646</v>
      </c>
      <c r="D4629" t="s">
        <v>4666</v>
      </c>
      <c r="E4629" t="s">
        <v>231</v>
      </c>
      <c r="F4629">
        <v>8785</v>
      </c>
    </row>
    <row r="4630" spans="1:6" x14ac:dyDescent="0.25">
      <c r="A4630">
        <v>4301073</v>
      </c>
      <c r="B4630" t="s">
        <v>4022</v>
      </c>
      <c r="C4630" s="53" t="s">
        <v>4646</v>
      </c>
      <c r="D4630" t="s">
        <v>4667</v>
      </c>
      <c r="E4630" t="s">
        <v>251</v>
      </c>
      <c r="F4630">
        <v>2883</v>
      </c>
    </row>
    <row r="4631" spans="1:6" x14ac:dyDescent="0.25">
      <c r="A4631">
        <v>4301107</v>
      </c>
      <c r="B4631" t="s">
        <v>4022</v>
      </c>
      <c r="C4631" s="53" t="s">
        <v>4646</v>
      </c>
      <c r="D4631" t="s">
        <v>4668</v>
      </c>
      <c r="E4631" t="s">
        <v>235</v>
      </c>
      <c r="F4631">
        <v>14197</v>
      </c>
    </row>
    <row r="4632" spans="1:6" x14ac:dyDescent="0.25">
      <c r="A4632">
        <v>4301206</v>
      </c>
      <c r="B4632" t="s">
        <v>4022</v>
      </c>
      <c r="C4632" s="53" t="s">
        <v>4646</v>
      </c>
      <c r="D4632" t="s">
        <v>4669</v>
      </c>
      <c r="E4632" t="s">
        <v>235</v>
      </c>
      <c r="F4632">
        <v>13316</v>
      </c>
    </row>
    <row r="4633" spans="1:6" x14ac:dyDescent="0.25">
      <c r="A4633">
        <v>4301305</v>
      </c>
      <c r="B4633" t="s">
        <v>4022</v>
      </c>
      <c r="C4633" s="53" t="s">
        <v>4646</v>
      </c>
      <c r="D4633" t="s">
        <v>4670</v>
      </c>
      <c r="E4633" t="s">
        <v>235</v>
      </c>
      <c r="F4633">
        <v>18949</v>
      </c>
    </row>
    <row r="4634" spans="1:6" x14ac:dyDescent="0.25">
      <c r="A4634">
        <v>4301404</v>
      </c>
      <c r="B4634" t="s">
        <v>4022</v>
      </c>
      <c r="C4634" s="53" t="s">
        <v>4646</v>
      </c>
      <c r="D4634" t="s">
        <v>4671</v>
      </c>
      <c r="E4634" t="s">
        <v>235</v>
      </c>
      <c r="F4634">
        <v>10595</v>
      </c>
    </row>
    <row r="4635" spans="1:6" x14ac:dyDescent="0.25">
      <c r="A4635">
        <v>4301503</v>
      </c>
      <c r="B4635" t="s">
        <v>4022</v>
      </c>
      <c r="C4635" s="53" t="s">
        <v>4646</v>
      </c>
      <c r="D4635" t="s">
        <v>4672</v>
      </c>
      <c r="E4635" t="s">
        <v>231</v>
      </c>
      <c r="F4635">
        <v>7145</v>
      </c>
    </row>
    <row r="4636" spans="1:6" x14ac:dyDescent="0.25">
      <c r="A4636">
        <v>4301552</v>
      </c>
      <c r="B4636" t="s">
        <v>4022</v>
      </c>
      <c r="C4636" s="53" t="s">
        <v>4646</v>
      </c>
      <c r="D4636" t="s">
        <v>4673</v>
      </c>
      <c r="E4636" t="s">
        <v>251</v>
      </c>
      <c r="F4636">
        <v>3732</v>
      </c>
    </row>
    <row r="4637" spans="1:6" x14ac:dyDescent="0.25">
      <c r="A4637">
        <v>4301602</v>
      </c>
      <c r="B4637" t="s">
        <v>4022</v>
      </c>
      <c r="C4637" s="53" t="s">
        <v>4646</v>
      </c>
      <c r="D4637" t="s">
        <v>4674</v>
      </c>
      <c r="E4637" t="s">
        <v>229</v>
      </c>
      <c r="F4637">
        <v>121749</v>
      </c>
    </row>
    <row r="4638" spans="1:6" x14ac:dyDescent="0.25">
      <c r="A4638">
        <v>4301636</v>
      </c>
      <c r="B4638" t="s">
        <v>4022</v>
      </c>
      <c r="C4638" s="53" t="s">
        <v>4646</v>
      </c>
      <c r="D4638" t="s">
        <v>4675</v>
      </c>
      <c r="E4638" t="s">
        <v>235</v>
      </c>
      <c r="F4638">
        <v>12305</v>
      </c>
    </row>
    <row r="4639" spans="1:6" x14ac:dyDescent="0.25">
      <c r="A4639">
        <v>4301651</v>
      </c>
      <c r="B4639" t="s">
        <v>4022</v>
      </c>
      <c r="C4639" s="53" t="s">
        <v>4646</v>
      </c>
      <c r="D4639" t="s">
        <v>4676</v>
      </c>
      <c r="E4639" t="s">
        <v>231</v>
      </c>
      <c r="F4639">
        <v>6061</v>
      </c>
    </row>
    <row r="4640" spans="1:6" x14ac:dyDescent="0.25">
      <c r="A4640">
        <v>4301701</v>
      </c>
      <c r="B4640" t="s">
        <v>4022</v>
      </c>
      <c r="C4640" s="53" t="s">
        <v>4646</v>
      </c>
      <c r="D4640" t="s">
        <v>4677</v>
      </c>
      <c r="E4640" t="s">
        <v>231</v>
      </c>
      <c r="F4640">
        <v>6754</v>
      </c>
    </row>
    <row r="4641" spans="1:6" x14ac:dyDescent="0.25">
      <c r="A4641">
        <v>4301750</v>
      </c>
      <c r="B4641" t="s">
        <v>4022</v>
      </c>
      <c r="C4641" s="53" t="s">
        <v>4646</v>
      </c>
      <c r="D4641" t="s">
        <v>4678</v>
      </c>
      <c r="E4641" t="s">
        <v>231</v>
      </c>
      <c r="F4641">
        <v>7388</v>
      </c>
    </row>
    <row r="4642" spans="1:6" x14ac:dyDescent="0.25">
      <c r="A4642">
        <v>4301800</v>
      </c>
      <c r="B4642" t="s">
        <v>4022</v>
      </c>
      <c r="C4642" s="53" t="s">
        <v>4646</v>
      </c>
      <c r="D4642" t="s">
        <v>4051</v>
      </c>
      <c r="E4642" t="s">
        <v>231</v>
      </c>
      <c r="F4642">
        <v>5485</v>
      </c>
    </row>
    <row r="4643" spans="1:6" x14ac:dyDescent="0.25">
      <c r="A4643">
        <v>4301859</v>
      </c>
      <c r="B4643" t="s">
        <v>4022</v>
      </c>
      <c r="C4643" s="53" t="s">
        <v>4646</v>
      </c>
      <c r="D4643" t="s">
        <v>4679</v>
      </c>
      <c r="E4643" t="s">
        <v>251</v>
      </c>
      <c r="F4643">
        <v>3236</v>
      </c>
    </row>
    <row r="4644" spans="1:6" x14ac:dyDescent="0.25">
      <c r="A4644">
        <v>4301875</v>
      </c>
      <c r="B4644" t="s">
        <v>4022</v>
      </c>
      <c r="C4644" s="53" t="s">
        <v>4646</v>
      </c>
      <c r="D4644" t="s">
        <v>4680</v>
      </c>
      <c r="E4644" t="s">
        <v>251</v>
      </c>
      <c r="F4644">
        <v>4201</v>
      </c>
    </row>
    <row r="4645" spans="1:6" x14ac:dyDescent="0.25">
      <c r="A4645">
        <v>4301909</v>
      </c>
      <c r="B4645" t="s">
        <v>4022</v>
      </c>
      <c r="C4645" s="53" t="s">
        <v>4646</v>
      </c>
      <c r="D4645" t="s">
        <v>4681</v>
      </c>
      <c r="E4645" t="s">
        <v>235</v>
      </c>
      <c r="F4645">
        <v>13263</v>
      </c>
    </row>
    <row r="4646" spans="1:6" x14ac:dyDescent="0.25">
      <c r="A4646">
        <v>4301925</v>
      </c>
      <c r="B4646" t="s">
        <v>4022</v>
      </c>
      <c r="C4646" s="53" t="s">
        <v>4646</v>
      </c>
      <c r="D4646" t="s">
        <v>4682</v>
      </c>
      <c r="E4646" t="s">
        <v>251</v>
      </c>
      <c r="F4646">
        <v>1952</v>
      </c>
    </row>
    <row r="4647" spans="1:6" x14ac:dyDescent="0.25">
      <c r="A4647">
        <v>4301958</v>
      </c>
      <c r="B4647" t="s">
        <v>4022</v>
      </c>
      <c r="C4647" s="53" t="s">
        <v>4646</v>
      </c>
      <c r="D4647" t="s">
        <v>4683</v>
      </c>
      <c r="E4647" t="s">
        <v>251</v>
      </c>
      <c r="F4647">
        <v>2497</v>
      </c>
    </row>
    <row r="4648" spans="1:6" x14ac:dyDescent="0.25">
      <c r="A4648">
        <v>4302006</v>
      </c>
      <c r="B4648" t="s">
        <v>4022</v>
      </c>
      <c r="C4648" s="53" t="s">
        <v>4646</v>
      </c>
      <c r="D4648" t="s">
        <v>4684</v>
      </c>
      <c r="E4648" t="s">
        <v>235</v>
      </c>
      <c r="F4648">
        <v>11482</v>
      </c>
    </row>
    <row r="4649" spans="1:6" x14ac:dyDescent="0.25">
      <c r="A4649">
        <v>4302055</v>
      </c>
      <c r="B4649" t="s">
        <v>4022</v>
      </c>
      <c r="C4649" s="53" t="s">
        <v>4646</v>
      </c>
      <c r="D4649" t="s">
        <v>4685</v>
      </c>
      <c r="E4649" t="s">
        <v>251</v>
      </c>
      <c r="F4649">
        <v>2264</v>
      </c>
    </row>
    <row r="4650" spans="1:6" x14ac:dyDescent="0.25">
      <c r="A4650">
        <v>4302105</v>
      </c>
      <c r="B4650" t="s">
        <v>4022</v>
      </c>
      <c r="C4650" s="53" t="s">
        <v>4646</v>
      </c>
      <c r="D4650" t="s">
        <v>4686</v>
      </c>
      <c r="E4650" t="s">
        <v>229</v>
      </c>
      <c r="F4650">
        <v>113287</v>
      </c>
    </row>
    <row r="4651" spans="1:6" x14ac:dyDescent="0.25">
      <c r="A4651">
        <v>4302154</v>
      </c>
      <c r="B4651" t="s">
        <v>4022</v>
      </c>
      <c r="C4651" s="53" t="s">
        <v>4646</v>
      </c>
      <c r="D4651" t="s">
        <v>4687</v>
      </c>
      <c r="E4651" t="s">
        <v>251</v>
      </c>
      <c r="F4651">
        <v>2170</v>
      </c>
    </row>
    <row r="4652" spans="1:6" x14ac:dyDescent="0.25">
      <c r="A4652">
        <v>4302204</v>
      </c>
      <c r="B4652" t="s">
        <v>4022</v>
      </c>
      <c r="C4652" s="53" t="s">
        <v>4646</v>
      </c>
      <c r="D4652" t="s">
        <v>4688</v>
      </c>
      <c r="E4652" t="s">
        <v>231</v>
      </c>
      <c r="F4652">
        <v>6815</v>
      </c>
    </row>
    <row r="4653" spans="1:6" x14ac:dyDescent="0.25">
      <c r="A4653">
        <v>4302220</v>
      </c>
      <c r="B4653" t="s">
        <v>4022</v>
      </c>
      <c r="C4653" s="53" t="s">
        <v>4646</v>
      </c>
      <c r="D4653" t="s">
        <v>4689</v>
      </c>
      <c r="E4653" t="s">
        <v>251</v>
      </c>
      <c r="F4653">
        <v>2523</v>
      </c>
    </row>
    <row r="4654" spans="1:6" x14ac:dyDescent="0.25">
      <c r="A4654">
        <v>4302238</v>
      </c>
      <c r="B4654" t="s">
        <v>4022</v>
      </c>
      <c r="C4654" s="53" t="s">
        <v>4646</v>
      </c>
      <c r="D4654" t="s">
        <v>4690</v>
      </c>
      <c r="E4654" t="s">
        <v>251</v>
      </c>
      <c r="F4654">
        <v>2559</v>
      </c>
    </row>
    <row r="4655" spans="1:6" x14ac:dyDescent="0.25">
      <c r="A4655">
        <v>4302253</v>
      </c>
      <c r="B4655" t="s">
        <v>4022</v>
      </c>
      <c r="C4655" s="53" t="s">
        <v>4646</v>
      </c>
      <c r="D4655" t="s">
        <v>4691</v>
      </c>
      <c r="E4655" t="s">
        <v>251</v>
      </c>
      <c r="F4655">
        <v>2859</v>
      </c>
    </row>
    <row r="4656" spans="1:6" x14ac:dyDescent="0.25">
      <c r="A4656">
        <v>4302303</v>
      </c>
      <c r="B4656" t="s">
        <v>4022</v>
      </c>
      <c r="C4656" s="53" t="s">
        <v>4646</v>
      </c>
      <c r="D4656" t="s">
        <v>935</v>
      </c>
      <c r="E4656" t="s">
        <v>235</v>
      </c>
      <c r="F4656">
        <v>11797</v>
      </c>
    </row>
    <row r="4657" spans="1:6" x14ac:dyDescent="0.25">
      <c r="A4657">
        <v>4302352</v>
      </c>
      <c r="B4657" t="s">
        <v>4022</v>
      </c>
      <c r="C4657" s="53" t="s">
        <v>4646</v>
      </c>
      <c r="D4657" t="s">
        <v>4692</v>
      </c>
      <c r="E4657" t="s">
        <v>235</v>
      </c>
      <c r="F4657">
        <v>12932</v>
      </c>
    </row>
    <row r="4658" spans="1:6" x14ac:dyDescent="0.25">
      <c r="A4658">
        <v>4302378</v>
      </c>
      <c r="B4658" t="s">
        <v>4022</v>
      </c>
      <c r="C4658" s="53" t="s">
        <v>4646</v>
      </c>
      <c r="D4658" t="s">
        <v>4693</v>
      </c>
      <c r="E4658" t="s">
        <v>251</v>
      </c>
      <c r="F4658">
        <v>2261</v>
      </c>
    </row>
    <row r="4659" spans="1:6" x14ac:dyDescent="0.25">
      <c r="A4659">
        <v>4302402</v>
      </c>
      <c r="B4659" t="s">
        <v>4022</v>
      </c>
      <c r="C4659" s="53" t="s">
        <v>4646</v>
      </c>
      <c r="D4659" t="s">
        <v>4694</v>
      </c>
      <c r="E4659" t="s">
        <v>235</v>
      </c>
      <c r="F4659">
        <v>12110</v>
      </c>
    </row>
    <row r="4660" spans="1:6" x14ac:dyDescent="0.25">
      <c r="A4660">
        <v>4302451</v>
      </c>
      <c r="B4660" t="s">
        <v>4022</v>
      </c>
      <c r="C4660" s="53" t="s">
        <v>4646</v>
      </c>
      <c r="D4660" t="s">
        <v>4695</v>
      </c>
      <c r="E4660" t="s">
        <v>231</v>
      </c>
      <c r="F4660">
        <v>7912</v>
      </c>
    </row>
    <row r="4661" spans="1:6" x14ac:dyDescent="0.25">
      <c r="A4661">
        <v>4302501</v>
      </c>
      <c r="B4661" t="s">
        <v>4022</v>
      </c>
      <c r="C4661" s="53" t="s">
        <v>4646</v>
      </c>
      <c r="D4661" t="s">
        <v>4696</v>
      </c>
      <c r="E4661" t="s">
        <v>231</v>
      </c>
      <c r="F4661">
        <v>6873</v>
      </c>
    </row>
    <row r="4662" spans="1:6" x14ac:dyDescent="0.25">
      <c r="A4662">
        <v>4302584</v>
      </c>
      <c r="B4662" t="s">
        <v>4022</v>
      </c>
      <c r="C4662" s="53" t="s">
        <v>4646</v>
      </c>
      <c r="D4662" t="s">
        <v>4697</v>
      </c>
      <c r="E4662" t="s">
        <v>251</v>
      </c>
      <c r="F4662">
        <v>2238</v>
      </c>
    </row>
    <row r="4663" spans="1:6" x14ac:dyDescent="0.25">
      <c r="A4663">
        <v>4302600</v>
      </c>
      <c r="B4663" t="s">
        <v>4022</v>
      </c>
      <c r="C4663" s="53" t="s">
        <v>4646</v>
      </c>
      <c r="D4663" t="s">
        <v>4698</v>
      </c>
      <c r="E4663" t="s">
        <v>251</v>
      </c>
      <c r="F4663">
        <v>3688</v>
      </c>
    </row>
    <row r="4664" spans="1:6" x14ac:dyDescent="0.25">
      <c r="A4664">
        <v>4302659</v>
      </c>
      <c r="B4664" t="s">
        <v>4022</v>
      </c>
      <c r="C4664" s="53" t="s">
        <v>4646</v>
      </c>
      <c r="D4664" t="s">
        <v>4699</v>
      </c>
      <c r="E4664" t="s">
        <v>251</v>
      </c>
      <c r="F4664">
        <v>4952</v>
      </c>
    </row>
    <row r="4665" spans="1:6" x14ac:dyDescent="0.25">
      <c r="A4665">
        <v>4302709</v>
      </c>
      <c r="B4665" t="s">
        <v>4022</v>
      </c>
      <c r="C4665" s="53" t="s">
        <v>4646</v>
      </c>
      <c r="D4665" t="s">
        <v>4700</v>
      </c>
      <c r="E4665" t="s">
        <v>227</v>
      </c>
      <c r="F4665">
        <v>21192</v>
      </c>
    </row>
    <row r="4666" spans="1:6" x14ac:dyDescent="0.25">
      <c r="A4666">
        <v>4302808</v>
      </c>
      <c r="B4666" t="s">
        <v>4022</v>
      </c>
      <c r="C4666" s="53" t="s">
        <v>4646</v>
      </c>
      <c r="D4666" t="s">
        <v>4701</v>
      </c>
      <c r="E4666" t="s">
        <v>227</v>
      </c>
      <c r="F4666">
        <v>34654</v>
      </c>
    </row>
    <row r="4667" spans="1:6" x14ac:dyDescent="0.25">
      <c r="A4667">
        <v>4302907</v>
      </c>
      <c r="B4667" t="s">
        <v>4022</v>
      </c>
      <c r="C4667" s="53" t="s">
        <v>4646</v>
      </c>
      <c r="D4667" t="s">
        <v>4702</v>
      </c>
      <c r="E4667" t="s">
        <v>235</v>
      </c>
      <c r="F4667">
        <v>13685</v>
      </c>
    </row>
    <row r="4668" spans="1:6" x14ac:dyDescent="0.25">
      <c r="A4668">
        <v>4303004</v>
      </c>
      <c r="B4668" t="s">
        <v>4022</v>
      </c>
      <c r="C4668" s="53" t="s">
        <v>4646</v>
      </c>
      <c r="D4668" t="s">
        <v>4703</v>
      </c>
      <c r="E4668" t="s">
        <v>233</v>
      </c>
      <c r="F4668">
        <v>85712</v>
      </c>
    </row>
    <row r="4669" spans="1:6" x14ac:dyDescent="0.25">
      <c r="A4669">
        <v>4303103</v>
      </c>
      <c r="B4669" t="s">
        <v>4022</v>
      </c>
      <c r="C4669" s="53" t="s">
        <v>4646</v>
      </c>
      <c r="D4669" t="s">
        <v>577</v>
      </c>
      <c r="E4669" t="s">
        <v>229</v>
      </c>
      <c r="F4669">
        <v>125975</v>
      </c>
    </row>
    <row r="4670" spans="1:6" x14ac:dyDescent="0.25">
      <c r="A4670">
        <v>4303202</v>
      </c>
      <c r="B4670" t="s">
        <v>4022</v>
      </c>
      <c r="C4670" s="53" t="s">
        <v>4646</v>
      </c>
      <c r="D4670" t="s">
        <v>4704</v>
      </c>
      <c r="E4670" t="s">
        <v>231</v>
      </c>
      <c r="F4670">
        <v>5080</v>
      </c>
    </row>
    <row r="4671" spans="1:6" x14ac:dyDescent="0.25">
      <c r="A4671">
        <v>4303301</v>
      </c>
      <c r="B4671" t="s">
        <v>4022</v>
      </c>
      <c r="C4671" s="53" t="s">
        <v>4646</v>
      </c>
      <c r="D4671" t="s">
        <v>4705</v>
      </c>
      <c r="E4671" t="s">
        <v>231</v>
      </c>
      <c r="F4671">
        <v>5058</v>
      </c>
    </row>
    <row r="4672" spans="1:6" x14ac:dyDescent="0.25">
      <c r="A4672">
        <v>4303400</v>
      </c>
      <c r="B4672" t="s">
        <v>4022</v>
      </c>
      <c r="C4672" s="53" t="s">
        <v>4646</v>
      </c>
      <c r="D4672" t="s">
        <v>1513</v>
      </c>
      <c r="E4672" t="s">
        <v>231</v>
      </c>
      <c r="F4672">
        <v>5104</v>
      </c>
    </row>
    <row r="4673" spans="1:6" x14ac:dyDescent="0.25">
      <c r="A4673">
        <v>4303509</v>
      </c>
      <c r="B4673" t="s">
        <v>4022</v>
      </c>
      <c r="C4673" s="53" t="s">
        <v>4646</v>
      </c>
      <c r="D4673" t="s">
        <v>4706</v>
      </c>
      <c r="E4673" t="s">
        <v>233</v>
      </c>
      <c r="F4673">
        <v>65835</v>
      </c>
    </row>
    <row r="4674" spans="1:6" x14ac:dyDescent="0.25">
      <c r="A4674">
        <v>4303558</v>
      </c>
      <c r="B4674" t="s">
        <v>4022</v>
      </c>
      <c r="C4674" s="53" t="s">
        <v>4646</v>
      </c>
      <c r="D4674" t="s">
        <v>4707</v>
      </c>
      <c r="E4674" t="s">
        <v>251</v>
      </c>
      <c r="F4674">
        <v>2718</v>
      </c>
    </row>
    <row r="4675" spans="1:6" x14ac:dyDescent="0.25">
      <c r="A4675">
        <v>4303608</v>
      </c>
      <c r="B4675" t="s">
        <v>4022</v>
      </c>
      <c r="C4675" s="53" t="s">
        <v>4646</v>
      </c>
      <c r="D4675" t="s">
        <v>4708</v>
      </c>
      <c r="E4675" t="s">
        <v>231</v>
      </c>
      <c r="F4675">
        <v>6695</v>
      </c>
    </row>
    <row r="4676" spans="1:6" x14ac:dyDescent="0.25">
      <c r="A4676">
        <v>4303673</v>
      </c>
      <c r="B4676" t="s">
        <v>4022</v>
      </c>
      <c r="C4676" s="53" t="s">
        <v>4646</v>
      </c>
      <c r="D4676" t="s">
        <v>4709</v>
      </c>
      <c r="E4676" t="s">
        <v>251</v>
      </c>
      <c r="F4676">
        <v>3392</v>
      </c>
    </row>
    <row r="4677" spans="1:6" x14ac:dyDescent="0.25">
      <c r="A4677">
        <v>4303707</v>
      </c>
      <c r="B4677" t="s">
        <v>4022</v>
      </c>
      <c r="C4677" s="53" t="s">
        <v>4646</v>
      </c>
      <c r="D4677" t="s">
        <v>4710</v>
      </c>
      <c r="E4677" t="s">
        <v>231</v>
      </c>
      <c r="F4677">
        <v>6070</v>
      </c>
    </row>
    <row r="4678" spans="1:6" x14ac:dyDescent="0.25">
      <c r="A4678">
        <v>4303806</v>
      </c>
      <c r="B4678" t="s">
        <v>4022</v>
      </c>
      <c r="C4678" s="53" t="s">
        <v>4646</v>
      </c>
      <c r="D4678" t="s">
        <v>4711</v>
      </c>
      <c r="E4678" t="s">
        <v>231</v>
      </c>
      <c r="F4678">
        <v>5649</v>
      </c>
    </row>
    <row r="4679" spans="1:6" x14ac:dyDescent="0.25">
      <c r="A4679">
        <v>4303905</v>
      </c>
      <c r="B4679" t="s">
        <v>4022</v>
      </c>
      <c r="C4679" s="53" t="s">
        <v>4646</v>
      </c>
      <c r="D4679" t="s">
        <v>4712</v>
      </c>
      <c r="E4679" t="s">
        <v>233</v>
      </c>
      <c r="F4679">
        <v>64171</v>
      </c>
    </row>
    <row r="4680" spans="1:6" x14ac:dyDescent="0.25">
      <c r="A4680">
        <v>4304002</v>
      </c>
      <c r="B4680" t="s">
        <v>4022</v>
      </c>
      <c r="C4680" s="53" t="s">
        <v>4646</v>
      </c>
      <c r="D4680" t="s">
        <v>4713</v>
      </c>
      <c r="E4680" t="s">
        <v>231</v>
      </c>
      <c r="F4680">
        <v>5276</v>
      </c>
    </row>
    <row r="4681" spans="1:6" x14ac:dyDescent="0.25">
      <c r="A4681">
        <v>4304101</v>
      </c>
      <c r="B4681" t="s">
        <v>4022</v>
      </c>
      <c r="C4681" s="53" t="s">
        <v>4646</v>
      </c>
      <c r="D4681" t="s">
        <v>4714</v>
      </c>
      <c r="E4681" t="s">
        <v>251</v>
      </c>
      <c r="F4681">
        <v>3535</v>
      </c>
    </row>
    <row r="4682" spans="1:6" x14ac:dyDescent="0.25">
      <c r="A4682">
        <v>4304200</v>
      </c>
      <c r="B4682" t="s">
        <v>4022</v>
      </c>
      <c r="C4682" s="53" t="s">
        <v>4646</v>
      </c>
      <c r="D4682" t="s">
        <v>4715</v>
      </c>
      <c r="E4682" t="s">
        <v>227</v>
      </c>
      <c r="F4682">
        <v>31476</v>
      </c>
    </row>
    <row r="4683" spans="1:6" x14ac:dyDescent="0.25">
      <c r="A4683">
        <v>4304309</v>
      </c>
      <c r="B4683" t="s">
        <v>4022</v>
      </c>
      <c r="C4683" s="53" t="s">
        <v>4646</v>
      </c>
      <c r="D4683" t="s">
        <v>4716</v>
      </c>
      <c r="E4683" t="s">
        <v>231</v>
      </c>
      <c r="F4683">
        <v>6608</v>
      </c>
    </row>
    <row r="4684" spans="1:6" x14ac:dyDescent="0.25">
      <c r="A4684">
        <v>4304358</v>
      </c>
      <c r="B4684" t="s">
        <v>4022</v>
      </c>
      <c r="C4684" s="53" t="s">
        <v>4646</v>
      </c>
      <c r="D4684" t="s">
        <v>4717</v>
      </c>
      <c r="E4684" t="s">
        <v>231</v>
      </c>
      <c r="F4684">
        <v>9315</v>
      </c>
    </row>
    <row r="4685" spans="1:6" x14ac:dyDescent="0.25">
      <c r="A4685">
        <v>4304408</v>
      </c>
      <c r="B4685" t="s">
        <v>4022</v>
      </c>
      <c r="C4685" s="53" t="s">
        <v>4646</v>
      </c>
      <c r="D4685" t="s">
        <v>4718</v>
      </c>
      <c r="E4685" t="s">
        <v>227</v>
      </c>
      <c r="F4685">
        <v>42411</v>
      </c>
    </row>
    <row r="4686" spans="1:6" x14ac:dyDescent="0.25">
      <c r="A4686">
        <v>4304507</v>
      </c>
      <c r="B4686" t="s">
        <v>4022</v>
      </c>
      <c r="C4686" s="53" t="s">
        <v>4646</v>
      </c>
      <c r="D4686" t="s">
        <v>4719</v>
      </c>
      <c r="E4686" t="s">
        <v>233</v>
      </c>
      <c r="F4686">
        <v>55801</v>
      </c>
    </row>
    <row r="4687" spans="1:6" x14ac:dyDescent="0.25">
      <c r="A4687">
        <v>4304606</v>
      </c>
      <c r="B4687" t="s">
        <v>4022</v>
      </c>
      <c r="C4687" s="53" t="s">
        <v>4646</v>
      </c>
      <c r="D4687" t="s">
        <v>4720</v>
      </c>
      <c r="E4687" t="s">
        <v>229</v>
      </c>
      <c r="F4687">
        <v>341343</v>
      </c>
    </row>
    <row r="4688" spans="1:6" x14ac:dyDescent="0.25">
      <c r="A4688">
        <v>4304614</v>
      </c>
      <c r="B4688" t="s">
        <v>4022</v>
      </c>
      <c r="C4688" s="53" t="s">
        <v>4646</v>
      </c>
      <c r="D4688" t="s">
        <v>4721</v>
      </c>
      <c r="E4688" t="s">
        <v>251</v>
      </c>
      <c r="F4688">
        <v>1828</v>
      </c>
    </row>
    <row r="4689" spans="1:6" x14ac:dyDescent="0.25">
      <c r="A4689">
        <v>4304622</v>
      </c>
      <c r="B4689" t="s">
        <v>4022</v>
      </c>
      <c r="C4689" s="53" t="s">
        <v>4646</v>
      </c>
      <c r="D4689" t="s">
        <v>4722</v>
      </c>
      <c r="E4689" t="s">
        <v>251</v>
      </c>
      <c r="F4689">
        <v>1770</v>
      </c>
    </row>
    <row r="4690" spans="1:6" x14ac:dyDescent="0.25">
      <c r="A4690">
        <v>4304630</v>
      </c>
      <c r="B4690" t="s">
        <v>4022</v>
      </c>
      <c r="C4690" s="53" t="s">
        <v>4646</v>
      </c>
      <c r="D4690" t="s">
        <v>4723</v>
      </c>
      <c r="E4690" t="s">
        <v>227</v>
      </c>
      <c r="F4690">
        <v>47148</v>
      </c>
    </row>
    <row r="4691" spans="1:6" x14ac:dyDescent="0.25">
      <c r="A4691">
        <v>4304655</v>
      </c>
      <c r="B4691" t="s">
        <v>4022</v>
      </c>
      <c r="C4691" s="53" t="s">
        <v>4646</v>
      </c>
      <c r="D4691" t="s">
        <v>4724</v>
      </c>
      <c r="E4691" t="s">
        <v>251</v>
      </c>
      <c r="F4691">
        <v>3387</v>
      </c>
    </row>
    <row r="4692" spans="1:6" x14ac:dyDescent="0.25">
      <c r="A4692">
        <v>4304663</v>
      </c>
      <c r="B4692" t="s">
        <v>4022</v>
      </c>
      <c r="C4692" s="53" t="s">
        <v>4646</v>
      </c>
      <c r="D4692" t="s">
        <v>4725</v>
      </c>
      <c r="E4692" t="s">
        <v>227</v>
      </c>
      <c r="F4692">
        <v>25382</v>
      </c>
    </row>
    <row r="4693" spans="1:6" x14ac:dyDescent="0.25">
      <c r="A4693">
        <v>4304671</v>
      </c>
      <c r="B4693" t="s">
        <v>4022</v>
      </c>
      <c r="C4693" s="53" t="s">
        <v>4646</v>
      </c>
      <c r="D4693" t="s">
        <v>4726</v>
      </c>
      <c r="E4693" t="s">
        <v>251</v>
      </c>
      <c r="F4693">
        <v>4275</v>
      </c>
    </row>
    <row r="4694" spans="1:6" x14ac:dyDescent="0.25">
      <c r="A4694">
        <v>4304689</v>
      </c>
      <c r="B4694" t="s">
        <v>4022</v>
      </c>
      <c r="C4694" s="53" t="s">
        <v>4646</v>
      </c>
      <c r="D4694" t="s">
        <v>4727</v>
      </c>
      <c r="E4694" t="s">
        <v>235</v>
      </c>
      <c r="F4694">
        <v>11289</v>
      </c>
    </row>
    <row r="4695" spans="1:6" x14ac:dyDescent="0.25">
      <c r="A4695">
        <v>4304697</v>
      </c>
      <c r="B4695" t="s">
        <v>4022</v>
      </c>
      <c r="C4695" s="53" t="s">
        <v>4646</v>
      </c>
      <c r="D4695" t="s">
        <v>4728</v>
      </c>
      <c r="E4695" t="s">
        <v>251</v>
      </c>
      <c r="F4695">
        <v>2756</v>
      </c>
    </row>
    <row r="4696" spans="1:6" x14ac:dyDescent="0.25">
      <c r="A4696">
        <v>4304705</v>
      </c>
      <c r="B4696" t="s">
        <v>4022</v>
      </c>
      <c r="C4696" s="53" t="s">
        <v>4646</v>
      </c>
      <c r="D4696" t="s">
        <v>4729</v>
      </c>
      <c r="E4696" t="s">
        <v>233</v>
      </c>
      <c r="F4696">
        <v>62039</v>
      </c>
    </row>
    <row r="4697" spans="1:6" x14ac:dyDescent="0.25">
      <c r="A4697">
        <v>4304713</v>
      </c>
      <c r="B4697" t="s">
        <v>4022</v>
      </c>
      <c r="C4697" s="53" t="s">
        <v>4646</v>
      </c>
      <c r="D4697" t="s">
        <v>4730</v>
      </c>
      <c r="E4697" t="s">
        <v>231</v>
      </c>
      <c r="F4697">
        <v>7863</v>
      </c>
    </row>
    <row r="4698" spans="1:6" x14ac:dyDescent="0.25">
      <c r="A4698">
        <v>4304804</v>
      </c>
      <c r="B4698" t="s">
        <v>4022</v>
      </c>
      <c r="C4698" s="53" t="s">
        <v>4646</v>
      </c>
      <c r="D4698" t="s">
        <v>4731</v>
      </c>
      <c r="E4698" t="s">
        <v>227</v>
      </c>
      <c r="F4698">
        <v>27565</v>
      </c>
    </row>
    <row r="4699" spans="1:6" x14ac:dyDescent="0.25">
      <c r="A4699">
        <v>4304853</v>
      </c>
      <c r="B4699" t="s">
        <v>4022</v>
      </c>
      <c r="C4699" s="53" t="s">
        <v>4646</v>
      </c>
      <c r="D4699" t="s">
        <v>4732</v>
      </c>
      <c r="E4699" t="s">
        <v>251</v>
      </c>
      <c r="F4699">
        <v>1574</v>
      </c>
    </row>
    <row r="4700" spans="1:6" x14ac:dyDescent="0.25">
      <c r="A4700">
        <v>4304903</v>
      </c>
      <c r="B4700" t="s">
        <v>4022</v>
      </c>
      <c r="C4700" s="53" t="s">
        <v>4646</v>
      </c>
      <c r="D4700" t="s">
        <v>4733</v>
      </c>
      <c r="E4700" t="s">
        <v>231</v>
      </c>
      <c r="F4700">
        <v>9038</v>
      </c>
    </row>
    <row r="4701" spans="1:6" x14ac:dyDescent="0.25">
      <c r="A4701">
        <v>4304952</v>
      </c>
      <c r="B4701" t="s">
        <v>4022</v>
      </c>
      <c r="C4701" s="53" t="s">
        <v>4646</v>
      </c>
      <c r="D4701" t="s">
        <v>4734</v>
      </c>
      <c r="E4701" t="s">
        <v>251</v>
      </c>
      <c r="F4701">
        <v>3163</v>
      </c>
    </row>
    <row r="4702" spans="1:6" x14ac:dyDescent="0.25">
      <c r="A4702">
        <v>4305009</v>
      </c>
      <c r="B4702" t="s">
        <v>4022</v>
      </c>
      <c r="C4702" s="53" t="s">
        <v>4646</v>
      </c>
      <c r="D4702" t="s">
        <v>4735</v>
      </c>
      <c r="E4702" t="s">
        <v>231</v>
      </c>
      <c r="F4702">
        <v>9402</v>
      </c>
    </row>
    <row r="4703" spans="1:6" x14ac:dyDescent="0.25">
      <c r="A4703">
        <v>4305108</v>
      </c>
      <c r="B4703" t="s">
        <v>4022</v>
      </c>
      <c r="C4703" s="53" t="s">
        <v>4646</v>
      </c>
      <c r="D4703" t="s">
        <v>4736</v>
      </c>
      <c r="E4703" t="s">
        <v>229</v>
      </c>
      <c r="F4703">
        <v>474853</v>
      </c>
    </row>
    <row r="4704" spans="1:6" x14ac:dyDescent="0.25">
      <c r="A4704">
        <v>4305116</v>
      </c>
      <c r="B4704" t="s">
        <v>4022</v>
      </c>
      <c r="C4704" s="53" t="s">
        <v>4646</v>
      </c>
      <c r="D4704" t="s">
        <v>583</v>
      </c>
      <c r="E4704" t="s">
        <v>251</v>
      </c>
      <c r="F4704">
        <v>3026</v>
      </c>
    </row>
    <row r="4705" spans="1:6" x14ac:dyDescent="0.25">
      <c r="A4705">
        <v>4305124</v>
      </c>
      <c r="B4705" t="s">
        <v>4022</v>
      </c>
      <c r="C4705" s="53" t="s">
        <v>4646</v>
      </c>
      <c r="D4705" t="s">
        <v>4737</v>
      </c>
      <c r="E4705" t="s">
        <v>231</v>
      </c>
      <c r="F4705">
        <v>6481</v>
      </c>
    </row>
    <row r="4706" spans="1:6" x14ac:dyDescent="0.25">
      <c r="A4706">
        <v>4305132</v>
      </c>
      <c r="B4706" t="s">
        <v>4022</v>
      </c>
      <c r="C4706" s="53" t="s">
        <v>4646</v>
      </c>
      <c r="D4706" t="s">
        <v>4738</v>
      </c>
      <c r="E4706" t="s">
        <v>251</v>
      </c>
      <c r="F4706">
        <v>4668</v>
      </c>
    </row>
    <row r="4707" spans="1:6" x14ac:dyDescent="0.25">
      <c r="A4707">
        <v>4305157</v>
      </c>
      <c r="B4707" t="s">
        <v>4022</v>
      </c>
      <c r="C4707" s="53" t="s">
        <v>4646</v>
      </c>
      <c r="D4707" t="s">
        <v>4739</v>
      </c>
      <c r="E4707" t="s">
        <v>251</v>
      </c>
      <c r="F4707">
        <v>2450</v>
      </c>
    </row>
    <row r="4708" spans="1:6" x14ac:dyDescent="0.25">
      <c r="A4708">
        <v>4305173</v>
      </c>
      <c r="B4708" t="s">
        <v>4022</v>
      </c>
      <c r="C4708" s="53" t="s">
        <v>4646</v>
      </c>
      <c r="D4708" t="s">
        <v>4740</v>
      </c>
      <c r="E4708" t="s">
        <v>235</v>
      </c>
      <c r="F4708">
        <v>11263</v>
      </c>
    </row>
    <row r="4709" spans="1:6" x14ac:dyDescent="0.25">
      <c r="A4709">
        <v>4305207</v>
      </c>
      <c r="B4709" t="s">
        <v>4022</v>
      </c>
      <c r="C4709" s="53" t="s">
        <v>4646</v>
      </c>
      <c r="D4709" t="s">
        <v>4741</v>
      </c>
      <c r="E4709" t="s">
        <v>235</v>
      </c>
      <c r="F4709">
        <v>13976</v>
      </c>
    </row>
    <row r="4710" spans="1:6" x14ac:dyDescent="0.25">
      <c r="A4710">
        <v>4305306</v>
      </c>
      <c r="B4710" t="s">
        <v>4022</v>
      </c>
      <c r="C4710" s="53" t="s">
        <v>4646</v>
      </c>
      <c r="D4710" t="s">
        <v>4742</v>
      </c>
      <c r="E4710" t="s">
        <v>231</v>
      </c>
      <c r="F4710">
        <v>9613</v>
      </c>
    </row>
    <row r="4711" spans="1:6" x14ac:dyDescent="0.25">
      <c r="A4711">
        <v>4305355</v>
      </c>
      <c r="B4711" t="s">
        <v>4022</v>
      </c>
      <c r="C4711" s="53" t="s">
        <v>4646</v>
      </c>
      <c r="D4711" t="s">
        <v>4743</v>
      </c>
      <c r="E4711" t="s">
        <v>227</v>
      </c>
      <c r="F4711">
        <v>38281</v>
      </c>
    </row>
    <row r="4712" spans="1:6" x14ac:dyDescent="0.25">
      <c r="A4712">
        <v>4305371</v>
      </c>
      <c r="B4712" t="s">
        <v>4022</v>
      </c>
      <c r="C4712" s="53" t="s">
        <v>4646</v>
      </c>
      <c r="D4712" t="s">
        <v>4744</v>
      </c>
      <c r="E4712" t="s">
        <v>251</v>
      </c>
      <c r="F4712">
        <v>3505</v>
      </c>
    </row>
    <row r="4713" spans="1:6" x14ac:dyDescent="0.25">
      <c r="A4713">
        <v>4305405</v>
      </c>
      <c r="B4713" t="s">
        <v>4022</v>
      </c>
      <c r="C4713" s="53" t="s">
        <v>4646</v>
      </c>
      <c r="D4713" t="s">
        <v>4745</v>
      </c>
      <c r="E4713" t="s">
        <v>251</v>
      </c>
      <c r="F4713">
        <v>4061</v>
      </c>
    </row>
    <row r="4714" spans="1:6" x14ac:dyDescent="0.25">
      <c r="A4714">
        <v>4305439</v>
      </c>
      <c r="B4714" t="s">
        <v>4022</v>
      </c>
      <c r="C4714" s="53" t="s">
        <v>4646</v>
      </c>
      <c r="D4714" t="s">
        <v>4746</v>
      </c>
      <c r="E4714" t="s">
        <v>231</v>
      </c>
      <c r="F4714">
        <v>6368</v>
      </c>
    </row>
    <row r="4715" spans="1:6" x14ac:dyDescent="0.25">
      <c r="A4715">
        <v>4305447</v>
      </c>
      <c r="B4715" t="s">
        <v>4022</v>
      </c>
      <c r="C4715" s="53" t="s">
        <v>4646</v>
      </c>
      <c r="D4715" t="s">
        <v>4747</v>
      </c>
      <c r="E4715" t="s">
        <v>231</v>
      </c>
      <c r="F4715">
        <v>5264</v>
      </c>
    </row>
    <row r="4716" spans="1:6" x14ac:dyDescent="0.25">
      <c r="A4716">
        <v>4305454</v>
      </c>
      <c r="B4716" t="s">
        <v>4022</v>
      </c>
      <c r="C4716" s="53" t="s">
        <v>4646</v>
      </c>
      <c r="D4716" t="s">
        <v>4748</v>
      </c>
      <c r="E4716" t="s">
        <v>235</v>
      </c>
      <c r="F4716">
        <v>14301</v>
      </c>
    </row>
    <row r="4717" spans="1:6" x14ac:dyDescent="0.25">
      <c r="A4717">
        <v>4305504</v>
      </c>
      <c r="B4717" t="s">
        <v>4022</v>
      </c>
      <c r="C4717" s="53" t="s">
        <v>4646</v>
      </c>
      <c r="D4717" t="s">
        <v>4749</v>
      </c>
      <c r="E4717" t="s">
        <v>231</v>
      </c>
      <c r="F4717">
        <v>5005</v>
      </c>
    </row>
    <row r="4718" spans="1:6" x14ac:dyDescent="0.25">
      <c r="A4718">
        <v>4305587</v>
      </c>
      <c r="B4718" t="s">
        <v>4022</v>
      </c>
      <c r="C4718" s="53" t="s">
        <v>4646</v>
      </c>
      <c r="D4718" t="s">
        <v>748</v>
      </c>
      <c r="E4718" t="s">
        <v>251</v>
      </c>
      <c r="F4718">
        <v>2498</v>
      </c>
    </row>
    <row r="4719" spans="1:6" x14ac:dyDescent="0.25">
      <c r="A4719">
        <v>4305603</v>
      </c>
      <c r="B4719" t="s">
        <v>4022</v>
      </c>
      <c r="C4719" s="53" t="s">
        <v>4646</v>
      </c>
      <c r="D4719" t="s">
        <v>4094</v>
      </c>
      <c r="E4719" t="s">
        <v>251</v>
      </c>
      <c r="F4719">
        <v>3522</v>
      </c>
    </row>
    <row r="4720" spans="1:6" x14ac:dyDescent="0.25">
      <c r="A4720">
        <v>4305702</v>
      </c>
      <c r="B4720" t="s">
        <v>4022</v>
      </c>
      <c r="C4720" s="53" t="s">
        <v>4646</v>
      </c>
      <c r="D4720" t="s">
        <v>4750</v>
      </c>
      <c r="E4720" t="s">
        <v>231</v>
      </c>
      <c r="F4720">
        <v>6815</v>
      </c>
    </row>
    <row r="4721" spans="1:6" x14ac:dyDescent="0.25">
      <c r="A4721">
        <v>4305801</v>
      </c>
      <c r="B4721" t="s">
        <v>4022</v>
      </c>
      <c r="C4721" s="53" t="s">
        <v>4646</v>
      </c>
      <c r="D4721" t="s">
        <v>4751</v>
      </c>
      <c r="E4721" t="s">
        <v>235</v>
      </c>
      <c r="F4721">
        <v>10094</v>
      </c>
    </row>
    <row r="4722" spans="1:6" x14ac:dyDescent="0.25">
      <c r="A4722">
        <v>4305835</v>
      </c>
      <c r="B4722" t="s">
        <v>4022</v>
      </c>
      <c r="C4722" s="53" t="s">
        <v>4646</v>
      </c>
      <c r="D4722" t="s">
        <v>4752</v>
      </c>
      <c r="E4722" t="s">
        <v>251</v>
      </c>
      <c r="F4722">
        <v>1562</v>
      </c>
    </row>
    <row r="4723" spans="1:6" x14ac:dyDescent="0.25">
      <c r="A4723">
        <v>4305850</v>
      </c>
      <c r="B4723" t="s">
        <v>4022</v>
      </c>
      <c r="C4723" s="53" t="s">
        <v>4646</v>
      </c>
      <c r="D4723" t="s">
        <v>4753</v>
      </c>
      <c r="E4723" t="s">
        <v>251</v>
      </c>
      <c r="F4723">
        <v>2476</v>
      </c>
    </row>
    <row r="4724" spans="1:6" x14ac:dyDescent="0.25">
      <c r="A4724">
        <v>4305871</v>
      </c>
      <c r="B4724" t="s">
        <v>4022</v>
      </c>
      <c r="C4724" s="53" t="s">
        <v>4646</v>
      </c>
      <c r="D4724" t="s">
        <v>4754</v>
      </c>
      <c r="E4724" t="s">
        <v>251</v>
      </c>
      <c r="F4724">
        <v>2553</v>
      </c>
    </row>
    <row r="4725" spans="1:6" x14ac:dyDescent="0.25">
      <c r="A4725">
        <v>4305900</v>
      </c>
      <c r="B4725" t="s">
        <v>4022</v>
      </c>
      <c r="C4725" s="53" t="s">
        <v>4646</v>
      </c>
      <c r="D4725" t="s">
        <v>4755</v>
      </c>
      <c r="E4725" t="s">
        <v>231</v>
      </c>
      <c r="F4725">
        <v>7827</v>
      </c>
    </row>
    <row r="4726" spans="1:6" x14ac:dyDescent="0.25">
      <c r="A4726">
        <v>4305934</v>
      </c>
      <c r="B4726" t="s">
        <v>4022</v>
      </c>
      <c r="C4726" s="53" t="s">
        <v>4646</v>
      </c>
      <c r="D4726" t="s">
        <v>4756</v>
      </c>
      <c r="E4726" t="s">
        <v>251</v>
      </c>
      <c r="F4726">
        <v>1740</v>
      </c>
    </row>
    <row r="4727" spans="1:6" x14ac:dyDescent="0.25">
      <c r="A4727">
        <v>4305959</v>
      </c>
      <c r="B4727" t="s">
        <v>4022</v>
      </c>
      <c r="C4727" s="53" t="s">
        <v>4646</v>
      </c>
      <c r="D4727" t="s">
        <v>4757</v>
      </c>
      <c r="E4727" t="s">
        <v>251</v>
      </c>
      <c r="F4727">
        <v>4009</v>
      </c>
    </row>
    <row r="4728" spans="1:6" x14ac:dyDescent="0.25">
      <c r="A4728">
        <v>4305975</v>
      </c>
      <c r="B4728" t="s">
        <v>4022</v>
      </c>
      <c r="C4728" s="53" t="s">
        <v>4646</v>
      </c>
      <c r="D4728" t="s">
        <v>4758</v>
      </c>
      <c r="E4728" t="s">
        <v>251</v>
      </c>
      <c r="F4728">
        <v>2885</v>
      </c>
    </row>
    <row r="4729" spans="1:6" x14ac:dyDescent="0.25">
      <c r="A4729">
        <v>4306007</v>
      </c>
      <c r="B4729" t="s">
        <v>4022</v>
      </c>
      <c r="C4729" s="53" t="s">
        <v>4646</v>
      </c>
      <c r="D4729" t="s">
        <v>4759</v>
      </c>
      <c r="E4729" t="s">
        <v>235</v>
      </c>
      <c r="F4729">
        <v>14273</v>
      </c>
    </row>
    <row r="4730" spans="1:6" x14ac:dyDescent="0.25">
      <c r="A4730">
        <v>4306056</v>
      </c>
      <c r="B4730" t="s">
        <v>4022</v>
      </c>
      <c r="C4730" s="53" t="s">
        <v>4646</v>
      </c>
      <c r="D4730" t="s">
        <v>4760</v>
      </c>
      <c r="E4730" t="s">
        <v>231</v>
      </c>
      <c r="F4730">
        <v>7750</v>
      </c>
    </row>
    <row r="4731" spans="1:6" x14ac:dyDescent="0.25">
      <c r="A4731">
        <v>4306072</v>
      </c>
      <c r="B4731" t="s">
        <v>4022</v>
      </c>
      <c r="C4731" s="53" t="s">
        <v>4646</v>
      </c>
      <c r="D4731" t="s">
        <v>4761</v>
      </c>
      <c r="E4731" t="s">
        <v>251</v>
      </c>
      <c r="F4731">
        <v>2917</v>
      </c>
    </row>
    <row r="4732" spans="1:6" x14ac:dyDescent="0.25">
      <c r="A4732">
        <v>4306106</v>
      </c>
      <c r="B4732" t="s">
        <v>4022</v>
      </c>
      <c r="C4732" s="53" t="s">
        <v>4646</v>
      </c>
      <c r="D4732" t="s">
        <v>4762</v>
      </c>
      <c r="E4732" t="s">
        <v>233</v>
      </c>
      <c r="F4732">
        <v>63776</v>
      </c>
    </row>
    <row r="4733" spans="1:6" x14ac:dyDescent="0.25">
      <c r="A4733">
        <v>4306130</v>
      </c>
      <c r="B4733" t="s">
        <v>4022</v>
      </c>
      <c r="C4733" s="53" t="s">
        <v>4646</v>
      </c>
      <c r="D4733" t="s">
        <v>4763</v>
      </c>
      <c r="E4733" t="s">
        <v>251</v>
      </c>
      <c r="F4733">
        <v>2096</v>
      </c>
    </row>
    <row r="4734" spans="1:6" x14ac:dyDescent="0.25">
      <c r="A4734">
        <v>4306205</v>
      </c>
      <c r="B4734" t="s">
        <v>4022</v>
      </c>
      <c r="C4734" s="53" t="s">
        <v>4646</v>
      </c>
      <c r="D4734" t="s">
        <v>291</v>
      </c>
      <c r="E4734" t="s">
        <v>235</v>
      </c>
      <c r="F4734">
        <v>12169</v>
      </c>
    </row>
    <row r="4735" spans="1:6" x14ac:dyDescent="0.25">
      <c r="A4735">
        <v>4306304</v>
      </c>
      <c r="B4735" t="s">
        <v>4022</v>
      </c>
      <c r="C4735" s="53" t="s">
        <v>4646</v>
      </c>
      <c r="D4735" t="s">
        <v>4764</v>
      </c>
      <c r="E4735" t="s">
        <v>251</v>
      </c>
      <c r="F4735">
        <v>4840</v>
      </c>
    </row>
    <row r="4736" spans="1:6" x14ac:dyDescent="0.25">
      <c r="A4736">
        <v>4306320</v>
      </c>
      <c r="B4736" t="s">
        <v>4022</v>
      </c>
      <c r="C4736" s="53" t="s">
        <v>4646</v>
      </c>
      <c r="D4736" t="s">
        <v>4765</v>
      </c>
      <c r="E4736" t="s">
        <v>251</v>
      </c>
      <c r="F4736">
        <v>3148</v>
      </c>
    </row>
    <row r="4737" spans="1:6" x14ac:dyDescent="0.25">
      <c r="A4737">
        <v>4306353</v>
      </c>
      <c r="B4737" t="s">
        <v>4022</v>
      </c>
      <c r="C4737" s="53" t="s">
        <v>4646</v>
      </c>
      <c r="D4737" t="s">
        <v>4766</v>
      </c>
      <c r="E4737" t="s">
        <v>251</v>
      </c>
      <c r="F4737">
        <v>2795</v>
      </c>
    </row>
    <row r="4738" spans="1:6" x14ac:dyDescent="0.25">
      <c r="A4738">
        <v>4306379</v>
      </c>
      <c r="B4738" t="s">
        <v>4022</v>
      </c>
      <c r="C4738" s="53" t="s">
        <v>4646</v>
      </c>
      <c r="D4738" t="s">
        <v>4767</v>
      </c>
      <c r="E4738" t="s">
        <v>251</v>
      </c>
      <c r="F4738">
        <v>3136</v>
      </c>
    </row>
    <row r="4739" spans="1:6" x14ac:dyDescent="0.25">
      <c r="A4739">
        <v>4306403</v>
      </c>
      <c r="B4739" t="s">
        <v>4022</v>
      </c>
      <c r="C4739" s="53" t="s">
        <v>4646</v>
      </c>
      <c r="D4739" t="s">
        <v>4768</v>
      </c>
      <c r="E4739" t="s">
        <v>227</v>
      </c>
      <c r="F4739">
        <v>30175</v>
      </c>
    </row>
    <row r="4740" spans="1:6" x14ac:dyDescent="0.25">
      <c r="A4740">
        <v>4306429</v>
      </c>
      <c r="B4740" t="s">
        <v>4022</v>
      </c>
      <c r="C4740" s="53" t="s">
        <v>4646</v>
      </c>
      <c r="D4740" t="s">
        <v>4769</v>
      </c>
      <c r="E4740" t="s">
        <v>251</v>
      </c>
      <c r="F4740">
        <v>2174</v>
      </c>
    </row>
    <row r="4741" spans="1:6" x14ac:dyDescent="0.25">
      <c r="A4741">
        <v>4306452</v>
      </c>
      <c r="B4741" t="s">
        <v>4022</v>
      </c>
      <c r="C4741" s="53" t="s">
        <v>4646</v>
      </c>
      <c r="D4741" t="s">
        <v>4770</v>
      </c>
      <c r="E4741" t="s">
        <v>251</v>
      </c>
      <c r="F4741">
        <v>3417</v>
      </c>
    </row>
    <row r="4742" spans="1:6" x14ac:dyDescent="0.25">
      <c r="A4742">
        <v>4306502</v>
      </c>
      <c r="B4742" t="s">
        <v>4022</v>
      </c>
      <c r="C4742" s="53" t="s">
        <v>4646</v>
      </c>
      <c r="D4742" t="s">
        <v>4771</v>
      </c>
      <c r="E4742" t="s">
        <v>235</v>
      </c>
      <c r="F4742">
        <v>15165</v>
      </c>
    </row>
    <row r="4743" spans="1:6" x14ac:dyDescent="0.25">
      <c r="A4743">
        <v>4306551</v>
      </c>
      <c r="B4743" t="s">
        <v>4022</v>
      </c>
      <c r="C4743" s="53" t="s">
        <v>4646</v>
      </c>
      <c r="D4743" t="s">
        <v>4772</v>
      </c>
      <c r="E4743" t="s">
        <v>251</v>
      </c>
      <c r="F4743">
        <v>2619</v>
      </c>
    </row>
    <row r="4744" spans="1:6" x14ac:dyDescent="0.25">
      <c r="A4744">
        <v>4306601</v>
      </c>
      <c r="B4744" t="s">
        <v>4022</v>
      </c>
      <c r="C4744" s="53" t="s">
        <v>4646</v>
      </c>
      <c r="D4744" t="s">
        <v>4773</v>
      </c>
      <c r="E4744" t="s">
        <v>227</v>
      </c>
      <c r="F4744">
        <v>39886</v>
      </c>
    </row>
    <row r="4745" spans="1:6" x14ac:dyDescent="0.25">
      <c r="A4745">
        <v>4306700</v>
      </c>
      <c r="B4745" t="s">
        <v>4022</v>
      </c>
      <c r="C4745" s="53" t="s">
        <v>4646</v>
      </c>
      <c r="D4745" t="s">
        <v>4774</v>
      </c>
      <c r="E4745" t="s">
        <v>251</v>
      </c>
      <c r="F4745">
        <v>3374</v>
      </c>
    </row>
    <row r="4746" spans="1:6" x14ac:dyDescent="0.25">
      <c r="A4746">
        <v>4306734</v>
      </c>
      <c r="B4746" t="s">
        <v>4022</v>
      </c>
      <c r="C4746" s="53" t="s">
        <v>4646</v>
      </c>
      <c r="D4746" t="s">
        <v>4775</v>
      </c>
      <c r="E4746" t="s">
        <v>231</v>
      </c>
      <c r="F4746">
        <v>5200</v>
      </c>
    </row>
    <row r="4747" spans="1:6" x14ac:dyDescent="0.25">
      <c r="A4747">
        <v>4306759</v>
      </c>
      <c r="B4747" t="s">
        <v>4022</v>
      </c>
      <c r="C4747" s="53" t="s">
        <v>4646</v>
      </c>
      <c r="D4747" t="s">
        <v>4776</v>
      </c>
      <c r="E4747" t="s">
        <v>251</v>
      </c>
      <c r="F4747">
        <v>2076</v>
      </c>
    </row>
    <row r="4748" spans="1:6" x14ac:dyDescent="0.25">
      <c r="A4748">
        <v>4306767</v>
      </c>
      <c r="B4748" t="s">
        <v>4022</v>
      </c>
      <c r="C4748" s="53" t="s">
        <v>4646</v>
      </c>
      <c r="D4748" t="s">
        <v>4777</v>
      </c>
      <c r="E4748" t="s">
        <v>227</v>
      </c>
      <c r="F4748">
        <v>37794</v>
      </c>
    </row>
    <row r="4749" spans="1:6" x14ac:dyDescent="0.25">
      <c r="A4749">
        <v>4306809</v>
      </c>
      <c r="B4749" t="s">
        <v>4022</v>
      </c>
      <c r="C4749" s="53" t="s">
        <v>4646</v>
      </c>
      <c r="D4749" t="s">
        <v>4778</v>
      </c>
      <c r="E4749" t="s">
        <v>227</v>
      </c>
      <c r="F4749">
        <v>21883</v>
      </c>
    </row>
    <row r="4750" spans="1:6" x14ac:dyDescent="0.25">
      <c r="A4750">
        <v>4306908</v>
      </c>
      <c r="B4750" t="s">
        <v>4022</v>
      </c>
      <c r="C4750" s="53" t="s">
        <v>4646</v>
      </c>
      <c r="D4750" t="s">
        <v>4779</v>
      </c>
      <c r="E4750" t="s">
        <v>227</v>
      </c>
      <c r="F4750">
        <v>25726</v>
      </c>
    </row>
    <row r="4751" spans="1:6" x14ac:dyDescent="0.25">
      <c r="A4751">
        <v>4306924</v>
      </c>
      <c r="B4751" t="s">
        <v>4022</v>
      </c>
      <c r="C4751" s="53" t="s">
        <v>4646</v>
      </c>
      <c r="D4751" t="s">
        <v>4780</v>
      </c>
      <c r="E4751" t="s">
        <v>251</v>
      </c>
      <c r="F4751">
        <v>1397</v>
      </c>
    </row>
    <row r="4752" spans="1:6" x14ac:dyDescent="0.25">
      <c r="A4752">
        <v>4306932</v>
      </c>
      <c r="B4752" t="s">
        <v>4022</v>
      </c>
      <c r="C4752" s="53" t="s">
        <v>4646</v>
      </c>
      <c r="D4752" t="s">
        <v>4781</v>
      </c>
      <c r="E4752" t="s">
        <v>231</v>
      </c>
      <c r="F4752">
        <v>9037</v>
      </c>
    </row>
    <row r="4753" spans="1:6" x14ac:dyDescent="0.25">
      <c r="A4753">
        <v>4306957</v>
      </c>
      <c r="B4753" t="s">
        <v>4022</v>
      </c>
      <c r="C4753" s="53" t="s">
        <v>4646</v>
      </c>
      <c r="D4753" t="s">
        <v>4782</v>
      </c>
      <c r="E4753" t="s">
        <v>251</v>
      </c>
      <c r="F4753">
        <v>3069</v>
      </c>
    </row>
    <row r="4754" spans="1:6" x14ac:dyDescent="0.25">
      <c r="A4754">
        <v>4306973</v>
      </c>
      <c r="B4754" t="s">
        <v>4022</v>
      </c>
      <c r="C4754" s="53" t="s">
        <v>4646</v>
      </c>
      <c r="D4754" t="s">
        <v>4783</v>
      </c>
      <c r="E4754" t="s">
        <v>251</v>
      </c>
      <c r="F4754">
        <v>3064</v>
      </c>
    </row>
    <row r="4755" spans="1:6" x14ac:dyDescent="0.25">
      <c r="A4755">
        <v>4307005</v>
      </c>
      <c r="B4755" t="s">
        <v>4022</v>
      </c>
      <c r="C4755" s="53" t="s">
        <v>4646</v>
      </c>
      <c r="D4755" t="s">
        <v>4784</v>
      </c>
      <c r="E4755" t="s">
        <v>229</v>
      </c>
      <c r="F4755">
        <v>102345</v>
      </c>
    </row>
    <row r="4756" spans="1:6" x14ac:dyDescent="0.25">
      <c r="A4756">
        <v>4307054</v>
      </c>
      <c r="B4756" t="s">
        <v>4022</v>
      </c>
      <c r="C4756" s="53" t="s">
        <v>4646</v>
      </c>
      <c r="D4756" t="s">
        <v>4785</v>
      </c>
      <c r="E4756" t="s">
        <v>251</v>
      </c>
      <c r="F4756">
        <v>3207</v>
      </c>
    </row>
    <row r="4757" spans="1:6" x14ac:dyDescent="0.25">
      <c r="A4757">
        <v>4307104</v>
      </c>
      <c r="B4757" t="s">
        <v>4022</v>
      </c>
      <c r="C4757" s="53" t="s">
        <v>4646</v>
      </c>
      <c r="D4757" t="s">
        <v>4786</v>
      </c>
      <c r="E4757" t="s">
        <v>231</v>
      </c>
      <c r="F4757">
        <v>6975</v>
      </c>
    </row>
    <row r="4758" spans="1:6" x14ac:dyDescent="0.25">
      <c r="A4758">
        <v>4307203</v>
      </c>
      <c r="B4758" t="s">
        <v>4022</v>
      </c>
      <c r="C4758" s="53" t="s">
        <v>4646</v>
      </c>
      <c r="D4758" t="s">
        <v>4787</v>
      </c>
      <c r="E4758" t="s">
        <v>231</v>
      </c>
      <c r="F4758">
        <v>5207</v>
      </c>
    </row>
    <row r="4759" spans="1:6" x14ac:dyDescent="0.25">
      <c r="A4759">
        <v>4307302</v>
      </c>
      <c r="B4759" t="s">
        <v>4022</v>
      </c>
      <c r="C4759" s="53" t="s">
        <v>4646</v>
      </c>
      <c r="D4759" t="s">
        <v>4788</v>
      </c>
      <c r="E4759" t="s">
        <v>231</v>
      </c>
      <c r="F4759">
        <v>7773</v>
      </c>
    </row>
    <row r="4760" spans="1:6" x14ac:dyDescent="0.25">
      <c r="A4760">
        <v>4307401</v>
      </c>
      <c r="B4760" t="s">
        <v>4022</v>
      </c>
      <c r="C4760" s="53" t="s">
        <v>4646</v>
      </c>
      <c r="D4760" t="s">
        <v>4789</v>
      </c>
      <c r="E4760" t="s">
        <v>251</v>
      </c>
      <c r="F4760">
        <v>3301</v>
      </c>
    </row>
    <row r="4761" spans="1:6" x14ac:dyDescent="0.25">
      <c r="A4761">
        <v>4307450</v>
      </c>
      <c r="B4761" t="s">
        <v>4022</v>
      </c>
      <c r="C4761" s="53" t="s">
        <v>4646</v>
      </c>
      <c r="D4761" t="s">
        <v>4790</v>
      </c>
      <c r="E4761" t="s">
        <v>251</v>
      </c>
      <c r="F4761">
        <v>3245</v>
      </c>
    </row>
    <row r="4762" spans="1:6" x14ac:dyDescent="0.25">
      <c r="A4762">
        <v>4307500</v>
      </c>
      <c r="B4762" t="s">
        <v>4022</v>
      </c>
      <c r="C4762" s="53" t="s">
        <v>4646</v>
      </c>
      <c r="D4762" t="s">
        <v>4791</v>
      </c>
      <c r="E4762" t="s">
        <v>235</v>
      </c>
      <c r="F4762">
        <v>15809</v>
      </c>
    </row>
    <row r="4763" spans="1:6" x14ac:dyDescent="0.25">
      <c r="A4763">
        <v>4307559</v>
      </c>
      <c r="B4763" t="s">
        <v>4022</v>
      </c>
      <c r="C4763" s="53" t="s">
        <v>4646</v>
      </c>
      <c r="D4763" t="s">
        <v>4792</v>
      </c>
      <c r="E4763" t="s">
        <v>231</v>
      </c>
      <c r="F4763">
        <v>6169</v>
      </c>
    </row>
    <row r="4764" spans="1:6" x14ac:dyDescent="0.25">
      <c r="A4764">
        <v>4307609</v>
      </c>
      <c r="B4764" t="s">
        <v>4022</v>
      </c>
      <c r="C4764" s="53" t="s">
        <v>4646</v>
      </c>
      <c r="D4764" t="s">
        <v>4793</v>
      </c>
      <c r="E4764" t="s">
        <v>227</v>
      </c>
      <c r="F4764">
        <v>46444</v>
      </c>
    </row>
    <row r="4765" spans="1:6" x14ac:dyDescent="0.25">
      <c r="A4765">
        <v>4307708</v>
      </c>
      <c r="B4765" t="s">
        <v>4022</v>
      </c>
      <c r="C4765" s="53" t="s">
        <v>4646</v>
      </c>
      <c r="D4765" t="s">
        <v>4794</v>
      </c>
      <c r="E4765" t="s">
        <v>233</v>
      </c>
      <c r="F4765">
        <v>83984</v>
      </c>
    </row>
    <row r="4766" spans="1:6" x14ac:dyDescent="0.25">
      <c r="A4766">
        <v>4307807</v>
      </c>
      <c r="B4766" t="s">
        <v>4022</v>
      </c>
      <c r="C4766" s="53" t="s">
        <v>4646</v>
      </c>
      <c r="D4766" t="s">
        <v>4795</v>
      </c>
      <c r="E4766" t="s">
        <v>227</v>
      </c>
      <c r="F4766">
        <v>32748</v>
      </c>
    </row>
    <row r="4767" spans="1:6" x14ac:dyDescent="0.25">
      <c r="A4767">
        <v>4307815</v>
      </c>
      <c r="B4767" t="s">
        <v>4022</v>
      </c>
      <c r="C4767" s="53" t="s">
        <v>4646</v>
      </c>
      <c r="D4767" t="s">
        <v>4796</v>
      </c>
      <c r="E4767" t="s">
        <v>251</v>
      </c>
      <c r="F4767">
        <v>3743</v>
      </c>
    </row>
    <row r="4768" spans="1:6" x14ac:dyDescent="0.25">
      <c r="A4768">
        <v>4307831</v>
      </c>
      <c r="B4768" t="s">
        <v>4022</v>
      </c>
      <c r="C4768" s="53" t="s">
        <v>4646</v>
      </c>
      <c r="D4768" t="s">
        <v>4797</v>
      </c>
      <c r="E4768" t="s">
        <v>251</v>
      </c>
      <c r="F4768">
        <v>2744</v>
      </c>
    </row>
    <row r="4769" spans="1:6" x14ac:dyDescent="0.25">
      <c r="A4769">
        <v>4307864</v>
      </c>
      <c r="B4769" t="s">
        <v>4022</v>
      </c>
      <c r="C4769" s="53" t="s">
        <v>4646</v>
      </c>
      <c r="D4769" t="s">
        <v>4798</v>
      </c>
      <c r="E4769" t="s">
        <v>251</v>
      </c>
      <c r="F4769">
        <v>2708</v>
      </c>
    </row>
    <row r="4770" spans="1:6" x14ac:dyDescent="0.25">
      <c r="A4770">
        <v>4307906</v>
      </c>
      <c r="B4770" t="s">
        <v>4022</v>
      </c>
      <c r="C4770" s="53" t="s">
        <v>4646</v>
      </c>
      <c r="D4770" t="s">
        <v>4799</v>
      </c>
      <c r="E4770" t="s">
        <v>233</v>
      </c>
      <c r="F4770">
        <v>68562</v>
      </c>
    </row>
    <row r="4771" spans="1:6" x14ac:dyDescent="0.25">
      <c r="A4771">
        <v>4308003</v>
      </c>
      <c r="B4771" t="s">
        <v>4022</v>
      </c>
      <c r="C4771" s="53" t="s">
        <v>4646</v>
      </c>
      <c r="D4771" t="s">
        <v>4800</v>
      </c>
      <c r="E4771" t="s">
        <v>231</v>
      </c>
      <c r="F4771">
        <v>6869</v>
      </c>
    </row>
    <row r="4772" spans="1:6" x14ac:dyDescent="0.25">
      <c r="A4772">
        <v>4308052</v>
      </c>
      <c r="B4772" t="s">
        <v>4022</v>
      </c>
      <c r="C4772" s="53" t="s">
        <v>4646</v>
      </c>
      <c r="D4772" t="s">
        <v>4801</v>
      </c>
      <c r="E4772" t="s">
        <v>251</v>
      </c>
      <c r="F4772">
        <v>2553</v>
      </c>
    </row>
    <row r="4773" spans="1:6" x14ac:dyDescent="0.25">
      <c r="A4773">
        <v>4308078</v>
      </c>
      <c r="B4773" t="s">
        <v>4022</v>
      </c>
      <c r="C4773" s="53" t="s">
        <v>4646</v>
      </c>
      <c r="D4773" t="s">
        <v>4802</v>
      </c>
      <c r="E4773" t="s">
        <v>251</v>
      </c>
      <c r="F4773">
        <v>4099</v>
      </c>
    </row>
    <row r="4774" spans="1:6" x14ac:dyDescent="0.25">
      <c r="A4774">
        <v>4308102</v>
      </c>
      <c r="B4774" t="s">
        <v>4022</v>
      </c>
      <c r="C4774" s="53" t="s">
        <v>4646</v>
      </c>
      <c r="D4774" t="s">
        <v>4803</v>
      </c>
      <c r="E4774" t="s">
        <v>235</v>
      </c>
      <c r="F4774">
        <v>13140</v>
      </c>
    </row>
    <row r="4775" spans="1:6" x14ac:dyDescent="0.25">
      <c r="A4775">
        <v>4308201</v>
      </c>
      <c r="B4775" t="s">
        <v>4022</v>
      </c>
      <c r="C4775" s="53" t="s">
        <v>4646</v>
      </c>
      <c r="D4775" t="s">
        <v>4804</v>
      </c>
      <c r="E4775" t="s">
        <v>227</v>
      </c>
      <c r="F4775">
        <v>29196</v>
      </c>
    </row>
    <row r="4776" spans="1:6" x14ac:dyDescent="0.25">
      <c r="A4776">
        <v>4308250</v>
      </c>
      <c r="B4776" t="s">
        <v>4022</v>
      </c>
      <c r="C4776" s="53" t="s">
        <v>4646</v>
      </c>
      <c r="D4776" t="s">
        <v>4805</v>
      </c>
      <c r="E4776" t="s">
        <v>251</v>
      </c>
      <c r="F4776">
        <v>1988</v>
      </c>
    </row>
    <row r="4777" spans="1:6" x14ac:dyDescent="0.25">
      <c r="A4777">
        <v>4308300</v>
      </c>
      <c r="B4777" t="s">
        <v>4022</v>
      </c>
      <c r="C4777" s="53" t="s">
        <v>4646</v>
      </c>
      <c r="D4777" t="s">
        <v>4806</v>
      </c>
      <c r="E4777" t="s">
        <v>235</v>
      </c>
      <c r="F4777">
        <v>10888</v>
      </c>
    </row>
    <row r="4778" spans="1:6" x14ac:dyDescent="0.25">
      <c r="A4778">
        <v>4308409</v>
      </c>
      <c r="B4778" t="s">
        <v>4022</v>
      </c>
      <c r="C4778" s="53" t="s">
        <v>4646</v>
      </c>
      <c r="D4778" t="s">
        <v>4807</v>
      </c>
      <c r="E4778" t="s">
        <v>231</v>
      </c>
      <c r="F4778">
        <v>7096</v>
      </c>
    </row>
    <row r="4779" spans="1:6" x14ac:dyDescent="0.25">
      <c r="A4779">
        <v>4308433</v>
      </c>
      <c r="B4779" t="s">
        <v>4022</v>
      </c>
      <c r="C4779" s="53" t="s">
        <v>4646</v>
      </c>
      <c r="D4779" t="s">
        <v>4808</v>
      </c>
      <c r="E4779" t="s">
        <v>251</v>
      </c>
      <c r="F4779">
        <v>2528</v>
      </c>
    </row>
    <row r="4780" spans="1:6" x14ac:dyDescent="0.25">
      <c r="A4780">
        <v>4308458</v>
      </c>
      <c r="B4780" t="s">
        <v>4022</v>
      </c>
      <c r="C4780" s="53" t="s">
        <v>4646</v>
      </c>
      <c r="D4780" t="s">
        <v>4809</v>
      </c>
      <c r="E4780" t="s">
        <v>251</v>
      </c>
      <c r="F4780">
        <v>4619</v>
      </c>
    </row>
    <row r="4781" spans="1:6" x14ac:dyDescent="0.25">
      <c r="A4781">
        <v>4308508</v>
      </c>
      <c r="B4781" t="s">
        <v>4022</v>
      </c>
      <c r="C4781" s="53" t="s">
        <v>4646</v>
      </c>
      <c r="D4781" t="s">
        <v>4810</v>
      </c>
      <c r="E4781" t="s">
        <v>227</v>
      </c>
      <c r="F4781">
        <v>30558</v>
      </c>
    </row>
    <row r="4782" spans="1:6" x14ac:dyDescent="0.25">
      <c r="A4782">
        <v>4308607</v>
      </c>
      <c r="B4782" t="s">
        <v>4022</v>
      </c>
      <c r="C4782" s="53" t="s">
        <v>4646</v>
      </c>
      <c r="D4782" t="s">
        <v>4811</v>
      </c>
      <c r="E4782" t="s">
        <v>227</v>
      </c>
      <c r="F4782">
        <v>33131</v>
      </c>
    </row>
    <row r="4783" spans="1:6" x14ac:dyDescent="0.25">
      <c r="A4783">
        <v>4308656</v>
      </c>
      <c r="B4783" t="s">
        <v>4022</v>
      </c>
      <c r="C4783" s="53" t="s">
        <v>4646</v>
      </c>
      <c r="D4783" t="s">
        <v>4812</v>
      </c>
      <c r="E4783" t="s">
        <v>251</v>
      </c>
      <c r="F4783">
        <v>3219</v>
      </c>
    </row>
    <row r="4784" spans="1:6" x14ac:dyDescent="0.25">
      <c r="A4784">
        <v>4308706</v>
      </c>
      <c r="B4784" t="s">
        <v>4022</v>
      </c>
      <c r="C4784" s="53" t="s">
        <v>4646</v>
      </c>
      <c r="D4784" t="s">
        <v>4813</v>
      </c>
      <c r="E4784" t="s">
        <v>231</v>
      </c>
      <c r="F4784">
        <v>5918</v>
      </c>
    </row>
    <row r="4785" spans="1:6" x14ac:dyDescent="0.25">
      <c r="A4785">
        <v>4308805</v>
      </c>
      <c r="B4785" t="s">
        <v>4022</v>
      </c>
      <c r="C4785" s="53" t="s">
        <v>4646</v>
      </c>
      <c r="D4785" t="s">
        <v>4814</v>
      </c>
      <c r="E4785" t="s">
        <v>231</v>
      </c>
      <c r="F4785">
        <v>8673</v>
      </c>
    </row>
    <row r="4786" spans="1:6" x14ac:dyDescent="0.25">
      <c r="A4786">
        <v>4308854</v>
      </c>
      <c r="B4786" t="s">
        <v>4022</v>
      </c>
      <c r="C4786" s="53" t="s">
        <v>4646</v>
      </c>
      <c r="D4786" t="s">
        <v>4815</v>
      </c>
      <c r="E4786" t="s">
        <v>251</v>
      </c>
      <c r="F4786">
        <v>1711</v>
      </c>
    </row>
    <row r="4787" spans="1:6" x14ac:dyDescent="0.25">
      <c r="A4787">
        <v>4308904</v>
      </c>
      <c r="B4787" t="s">
        <v>4022</v>
      </c>
      <c r="C4787" s="53" t="s">
        <v>4646</v>
      </c>
      <c r="D4787" t="s">
        <v>4816</v>
      </c>
      <c r="E4787" t="s">
        <v>235</v>
      </c>
      <c r="F4787">
        <v>16647</v>
      </c>
    </row>
    <row r="4788" spans="1:6" x14ac:dyDescent="0.25">
      <c r="A4788">
        <v>4309001</v>
      </c>
      <c r="B4788" t="s">
        <v>4022</v>
      </c>
      <c r="C4788" s="53" t="s">
        <v>4646</v>
      </c>
      <c r="D4788" t="s">
        <v>4817</v>
      </c>
      <c r="E4788" t="s">
        <v>235</v>
      </c>
      <c r="F4788">
        <v>17198</v>
      </c>
    </row>
    <row r="4789" spans="1:6" x14ac:dyDescent="0.25">
      <c r="A4789">
        <v>4309050</v>
      </c>
      <c r="B4789" t="s">
        <v>4022</v>
      </c>
      <c r="C4789" s="53" t="s">
        <v>4646</v>
      </c>
      <c r="D4789" t="s">
        <v>4818</v>
      </c>
      <c r="E4789" t="s">
        <v>231</v>
      </c>
      <c r="F4789">
        <v>7518</v>
      </c>
    </row>
    <row r="4790" spans="1:6" x14ac:dyDescent="0.25">
      <c r="A4790">
        <v>4309100</v>
      </c>
      <c r="B4790" t="s">
        <v>4022</v>
      </c>
      <c r="C4790" s="53" t="s">
        <v>4646</v>
      </c>
      <c r="D4790" t="s">
        <v>4819</v>
      </c>
      <c r="E4790" t="s">
        <v>227</v>
      </c>
      <c r="F4790">
        <v>34605</v>
      </c>
    </row>
    <row r="4791" spans="1:6" x14ac:dyDescent="0.25">
      <c r="A4791">
        <v>4309126</v>
      </c>
      <c r="B4791" t="s">
        <v>4022</v>
      </c>
      <c r="C4791" s="53" t="s">
        <v>4646</v>
      </c>
      <c r="D4791" t="s">
        <v>4820</v>
      </c>
      <c r="E4791" t="s">
        <v>251</v>
      </c>
      <c r="F4791">
        <v>2270</v>
      </c>
    </row>
    <row r="4792" spans="1:6" x14ac:dyDescent="0.25">
      <c r="A4792">
        <v>4309159</v>
      </c>
      <c r="B4792" t="s">
        <v>4022</v>
      </c>
      <c r="C4792" s="53" t="s">
        <v>4646</v>
      </c>
      <c r="D4792" t="s">
        <v>4821</v>
      </c>
      <c r="E4792" t="s">
        <v>251</v>
      </c>
      <c r="F4792">
        <v>4212</v>
      </c>
    </row>
    <row r="4793" spans="1:6" x14ac:dyDescent="0.25">
      <c r="A4793">
        <v>4309209</v>
      </c>
      <c r="B4793" t="s">
        <v>4022</v>
      </c>
      <c r="C4793" s="53" t="s">
        <v>4646</v>
      </c>
      <c r="D4793" t="s">
        <v>4822</v>
      </c>
      <c r="E4793" t="s">
        <v>229</v>
      </c>
      <c r="F4793">
        <v>272257</v>
      </c>
    </row>
    <row r="4794" spans="1:6" x14ac:dyDescent="0.25">
      <c r="A4794">
        <v>4309258</v>
      </c>
      <c r="B4794" t="s">
        <v>4022</v>
      </c>
      <c r="C4794" s="53" t="s">
        <v>4646</v>
      </c>
      <c r="D4794" t="s">
        <v>4823</v>
      </c>
      <c r="E4794" t="s">
        <v>251</v>
      </c>
      <c r="F4794">
        <v>1612</v>
      </c>
    </row>
    <row r="4795" spans="1:6" x14ac:dyDescent="0.25">
      <c r="A4795">
        <v>4309308</v>
      </c>
      <c r="B4795" t="s">
        <v>4022</v>
      </c>
      <c r="C4795" s="53" t="s">
        <v>4646</v>
      </c>
      <c r="D4795" t="s">
        <v>4824</v>
      </c>
      <c r="E4795" t="s">
        <v>233</v>
      </c>
      <c r="F4795">
        <v>99029</v>
      </c>
    </row>
    <row r="4796" spans="1:6" x14ac:dyDescent="0.25">
      <c r="A4796">
        <v>4309407</v>
      </c>
      <c r="B4796" t="s">
        <v>4022</v>
      </c>
      <c r="C4796" s="53" t="s">
        <v>4646</v>
      </c>
      <c r="D4796" t="s">
        <v>4825</v>
      </c>
      <c r="E4796" t="s">
        <v>227</v>
      </c>
      <c r="F4796">
        <v>24509</v>
      </c>
    </row>
    <row r="4797" spans="1:6" x14ac:dyDescent="0.25">
      <c r="A4797">
        <v>4309506</v>
      </c>
      <c r="B4797" t="s">
        <v>4022</v>
      </c>
      <c r="C4797" s="53" t="s">
        <v>4646</v>
      </c>
      <c r="D4797" t="s">
        <v>4826</v>
      </c>
      <c r="E4797" t="s">
        <v>231</v>
      </c>
      <c r="F4797">
        <v>8150</v>
      </c>
    </row>
    <row r="4798" spans="1:6" x14ac:dyDescent="0.25">
      <c r="A4798">
        <v>4309555</v>
      </c>
      <c r="B4798" t="s">
        <v>4022</v>
      </c>
      <c r="C4798" s="53" t="s">
        <v>4646</v>
      </c>
      <c r="D4798" t="s">
        <v>4827</v>
      </c>
      <c r="E4798" t="s">
        <v>251</v>
      </c>
      <c r="F4798">
        <v>4595</v>
      </c>
    </row>
    <row r="4799" spans="1:6" x14ac:dyDescent="0.25">
      <c r="A4799">
        <v>4309571</v>
      </c>
      <c r="B4799" t="s">
        <v>4022</v>
      </c>
      <c r="C4799" s="53" t="s">
        <v>4646</v>
      </c>
      <c r="D4799" t="s">
        <v>4828</v>
      </c>
      <c r="E4799" t="s">
        <v>251</v>
      </c>
      <c r="F4799">
        <v>3063</v>
      </c>
    </row>
    <row r="4800" spans="1:6" x14ac:dyDescent="0.25">
      <c r="A4800">
        <v>4309605</v>
      </c>
      <c r="B4800" t="s">
        <v>4022</v>
      </c>
      <c r="C4800" s="53" t="s">
        <v>4646</v>
      </c>
      <c r="D4800" t="s">
        <v>4829</v>
      </c>
      <c r="E4800" t="s">
        <v>235</v>
      </c>
      <c r="F4800">
        <v>19232</v>
      </c>
    </row>
    <row r="4801" spans="1:6" x14ac:dyDescent="0.25">
      <c r="A4801">
        <v>4309654</v>
      </c>
      <c r="B4801" t="s">
        <v>4022</v>
      </c>
      <c r="C4801" s="53" t="s">
        <v>4646</v>
      </c>
      <c r="D4801" t="s">
        <v>4830</v>
      </c>
      <c r="E4801" t="s">
        <v>231</v>
      </c>
      <c r="F4801">
        <v>6478</v>
      </c>
    </row>
    <row r="4802" spans="1:6" x14ac:dyDescent="0.25">
      <c r="A4802">
        <v>4309704</v>
      </c>
      <c r="B4802" t="s">
        <v>4022</v>
      </c>
      <c r="C4802" s="53" t="s">
        <v>4646</v>
      </c>
      <c r="D4802" t="s">
        <v>334</v>
      </c>
      <c r="E4802" t="s">
        <v>231</v>
      </c>
      <c r="F4802">
        <v>5008</v>
      </c>
    </row>
    <row r="4803" spans="1:6" x14ac:dyDescent="0.25">
      <c r="A4803">
        <v>4309753</v>
      </c>
      <c r="B4803" t="s">
        <v>4022</v>
      </c>
      <c r="C4803" s="53" t="s">
        <v>4646</v>
      </c>
      <c r="D4803" t="s">
        <v>4831</v>
      </c>
      <c r="E4803" t="s">
        <v>251</v>
      </c>
      <c r="F4803">
        <v>4518</v>
      </c>
    </row>
    <row r="4804" spans="1:6" x14ac:dyDescent="0.25">
      <c r="A4804">
        <v>4309803</v>
      </c>
      <c r="B4804" t="s">
        <v>4022</v>
      </c>
      <c r="C4804" s="53" t="s">
        <v>4646</v>
      </c>
      <c r="D4804" t="s">
        <v>4832</v>
      </c>
      <c r="E4804" t="s">
        <v>251</v>
      </c>
      <c r="F4804">
        <v>4848</v>
      </c>
    </row>
    <row r="4805" spans="1:6" x14ac:dyDescent="0.25">
      <c r="A4805">
        <v>4309902</v>
      </c>
      <c r="B4805" t="s">
        <v>4022</v>
      </c>
      <c r="C4805" s="53" t="s">
        <v>4646</v>
      </c>
      <c r="D4805" t="s">
        <v>4833</v>
      </c>
      <c r="E4805" t="s">
        <v>231</v>
      </c>
      <c r="F4805">
        <v>7441</v>
      </c>
    </row>
    <row r="4806" spans="1:6" x14ac:dyDescent="0.25">
      <c r="A4806">
        <v>4309951</v>
      </c>
      <c r="B4806" t="s">
        <v>4022</v>
      </c>
      <c r="C4806" s="53" t="s">
        <v>4646</v>
      </c>
      <c r="D4806" t="s">
        <v>4834</v>
      </c>
      <c r="E4806" t="s">
        <v>251</v>
      </c>
      <c r="F4806">
        <v>4162</v>
      </c>
    </row>
    <row r="4807" spans="1:6" x14ac:dyDescent="0.25">
      <c r="A4807">
        <v>4310009</v>
      </c>
      <c r="B4807" t="s">
        <v>4022</v>
      </c>
      <c r="C4807" s="53" t="s">
        <v>4646</v>
      </c>
      <c r="D4807" t="s">
        <v>4835</v>
      </c>
      <c r="E4807" t="s">
        <v>227</v>
      </c>
      <c r="F4807">
        <v>20242</v>
      </c>
    </row>
    <row r="4808" spans="1:6" x14ac:dyDescent="0.25">
      <c r="A4808">
        <v>4310108</v>
      </c>
      <c r="B4808" t="s">
        <v>4022</v>
      </c>
      <c r="C4808" s="53" t="s">
        <v>4646</v>
      </c>
      <c r="D4808" t="s">
        <v>4836</v>
      </c>
      <c r="E4808" t="s">
        <v>227</v>
      </c>
      <c r="F4808">
        <v>34341</v>
      </c>
    </row>
    <row r="4809" spans="1:6" x14ac:dyDescent="0.25">
      <c r="A4809">
        <v>4310207</v>
      </c>
      <c r="B4809" t="s">
        <v>4022</v>
      </c>
      <c r="C4809" s="53" t="s">
        <v>4646</v>
      </c>
      <c r="D4809" t="s">
        <v>4837</v>
      </c>
      <c r="E4809" t="s">
        <v>233</v>
      </c>
      <c r="F4809">
        <v>82833</v>
      </c>
    </row>
    <row r="4810" spans="1:6" x14ac:dyDescent="0.25">
      <c r="A4810">
        <v>4310306</v>
      </c>
      <c r="B4810" t="s">
        <v>4022</v>
      </c>
      <c r="C4810" s="53" t="s">
        <v>4646</v>
      </c>
      <c r="D4810" t="s">
        <v>4838</v>
      </c>
      <c r="E4810" t="s">
        <v>251</v>
      </c>
      <c r="F4810">
        <v>4208</v>
      </c>
    </row>
    <row r="4811" spans="1:6" x14ac:dyDescent="0.25">
      <c r="A4811">
        <v>4310330</v>
      </c>
      <c r="B4811" t="s">
        <v>4022</v>
      </c>
      <c r="C4811" s="53" t="s">
        <v>4646</v>
      </c>
      <c r="D4811" t="s">
        <v>4839</v>
      </c>
      <c r="E4811" t="s">
        <v>235</v>
      </c>
      <c r="F4811">
        <v>19993</v>
      </c>
    </row>
    <row r="4812" spans="1:6" x14ac:dyDescent="0.25">
      <c r="A4812">
        <v>4310363</v>
      </c>
      <c r="B4812" t="s">
        <v>4022</v>
      </c>
      <c r="C4812" s="53" t="s">
        <v>4646</v>
      </c>
      <c r="D4812" t="s">
        <v>4840</v>
      </c>
      <c r="E4812" t="s">
        <v>251</v>
      </c>
      <c r="F4812">
        <v>3146</v>
      </c>
    </row>
    <row r="4813" spans="1:6" x14ac:dyDescent="0.25">
      <c r="A4813">
        <v>4310405</v>
      </c>
      <c r="B4813" t="s">
        <v>4022</v>
      </c>
      <c r="C4813" s="53" t="s">
        <v>4646</v>
      </c>
      <c r="D4813" t="s">
        <v>1206</v>
      </c>
      <c r="E4813" t="s">
        <v>231</v>
      </c>
      <c r="F4813">
        <v>6653</v>
      </c>
    </row>
    <row r="4814" spans="1:6" x14ac:dyDescent="0.25">
      <c r="A4814">
        <v>4310413</v>
      </c>
      <c r="B4814" t="s">
        <v>4022</v>
      </c>
      <c r="C4814" s="53" t="s">
        <v>4646</v>
      </c>
      <c r="D4814" t="s">
        <v>4841</v>
      </c>
      <c r="E4814" t="s">
        <v>251</v>
      </c>
      <c r="F4814">
        <v>2318</v>
      </c>
    </row>
    <row r="4815" spans="1:6" x14ac:dyDescent="0.25">
      <c r="A4815">
        <v>4310439</v>
      </c>
      <c r="B4815" t="s">
        <v>4022</v>
      </c>
      <c r="C4815" s="53" t="s">
        <v>4646</v>
      </c>
      <c r="D4815" t="s">
        <v>4842</v>
      </c>
      <c r="E4815" t="s">
        <v>231</v>
      </c>
      <c r="F4815">
        <v>6412</v>
      </c>
    </row>
    <row r="4816" spans="1:6" x14ac:dyDescent="0.25">
      <c r="A4816">
        <v>4310462</v>
      </c>
      <c r="B4816" t="s">
        <v>4022</v>
      </c>
      <c r="C4816" s="53" t="s">
        <v>4646</v>
      </c>
      <c r="D4816" t="s">
        <v>4843</v>
      </c>
      <c r="E4816" t="s">
        <v>251</v>
      </c>
      <c r="F4816">
        <v>1982</v>
      </c>
    </row>
    <row r="4817" spans="1:6" x14ac:dyDescent="0.25">
      <c r="A4817">
        <v>4310504</v>
      </c>
      <c r="B4817" t="s">
        <v>4022</v>
      </c>
      <c r="C4817" s="53" t="s">
        <v>4646</v>
      </c>
      <c r="D4817" t="s">
        <v>4844</v>
      </c>
      <c r="E4817" t="s">
        <v>231</v>
      </c>
      <c r="F4817">
        <v>8020</v>
      </c>
    </row>
    <row r="4818" spans="1:6" x14ac:dyDescent="0.25">
      <c r="A4818">
        <v>4310538</v>
      </c>
      <c r="B4818" t="s">
        <v>4022</v>
      </c>
      <c r="C4818" s="53" t="s">
        <v>4646</v>
      </c>
      <c r="D4818" t="s">
        <v>4845</v>
      </c>
      <c r="E4818" t="s">
        <v>231</v>
      </c>
      <c r="F4818">
        <v>5329</v>
      </c>
    </row>
    <row r="4819" spans="1:6" x14ac:dyDescent="0.25">
      <c r="A4819">
        <v>4310553</v>
      </c>
      <c r="B4819" t="s">
        <v>4022</v>
      </c>
      <c r="C4819" s="53" t="s">
        <v>4646</v>
      </c>
      <c r="D4819" t="s">
        <v>4846</v>
      </c>
      <c r="E4819" t="s">
        <v>251</v>
      </c>
      <c r="F4819">
        <v>3551</v>
      </c>
    </row>
    <row r="4820" spans="1:6" x14ac:dyDescent="0.25">
      <c r="A4820">
        <v>4310579</v>
      </c>
      <c r="B4820" t="s">
        <v>4022</v>
      </c>
      <c r="C4820" s="53" t="s">
        <v>4646</v>
      </c>
      <c r="D4820" t="s">
        <v>4847</v>
      </c>
      <c r="E4820" t="s">
        <v>251</v>
      </c>
      <c r="F4820">
        <v>2325</v>
      </c>
    </row>
    <row r="4821" spans="1:6" x14ac:dyDescent="0.25">
      <c r="A4821">
        <v>4310603</v>
      </c>
      <c r="B4821" t="s">
        <v>4022</v>
      </c>
      <c r="C4821" s="53" t="s">
        <v>4646</v>
      </c>
      <c r="D4821" t="s">
        <v>4848</v>
      </c>
      <c r="E4821" t="s">
        <v>227</v>
      </c>
      <c r="F4821">
        <v>39088</v>
      </c>
    </row>
    <row r="4822" spans="1:6" x14ac:dyDescent="0.25">
      <c r="A4822">
        <v>4310652</v>
      </c>
      <c r="B4822" t="s">
        <v>4022</v>
      </c>
      <c r="C4822" s="53" t="s">
        <v>4646</v>
      </c>
      <c r="D4822" t="s">
        <v>4849</v>
      </c>
      <c r="E4822" t="s">
        <v>251</v>
      </c>
      <c r="F4822">
        <v>2602</v>
      </c>
    </row>
    <row r="4823" spans="1:6" x14ac:dyDescent="0.25">
      <c r="A4823">
        <v>4310702</v>
      </c>
      <c r="B4823" t="s">
        <v>4022</v>
      </c>
      <c r="C4823" s="53" t="s">
        <v>4646</v>
      </c>
      <c r="D4823" t="s">
        <v>4850</v>
      </c>
      <c r="E4823" t="s">
        <v>251</v>
      </c>
      <c r="F4823">
        <v>3995</v>
      </c>
    </row>
    <row r="4824" spans="1:6" x14ac:dyDescent="0.25">
      <c r="A4824">
        <v>4310751</v>
      </c>
      <c r="B4824" t="s">
        <v>4022</v>
      </c>
      <c r="C4824" s="53" t="s">
        <v>4646</v>
      </c>
      <c r="D4824" t="s">
        <v>4851</v>
      </c>
      <c r="E4824" t="s">
        <v>251</v>
      </c>
      <c r="F4824">
        <v>2133</v>
      </c>
    </row>
    <row r="4825" spans="1:6" x14ac:dyDescent="0.25">
      <c r="A4825">
        <v>4310801</v>
      </c>
      <c r="B4825" t="s">
        <v>4022</v>
      </c>
      <c r="C4825" s="53" t="s">
        <v>4646</v>
      </c>
      <c r="D4825" t="s">
        <v>4852</v>
      </c>
      <c r="E4825" t="s">
        <v>227</v>
      </c>
      <c r="F4825">
        <v>22012</v>
      </c>
    </row>
    <row r="4826" spans="1:6" x14ac:dyDescent="0.25">
      <c r="A4826">
        <v>4310850</v>
      </c>
      <c r="B4826" t="s">
        <v>4022</v>
      </c>
      <c r="C4826" s="53" t="s">
        <v>4646</v>
      </c>
      <c r="D4826" t="s">
        <v>4853</v>
      </c>
      <c r="E4826" t="s">
        <v>251</v>
      </c>
      <c r="F4826">
        <v>4117</v>
      </c>
    </row>
    <row r="4827" spans="1:6" x14ac:dyDescent="0.25">
      <c r="A4827">
        <v>4310876</v>
      </c>
      <c r="B4827" t="s">
        <v>4022</v>
      </c>
      <c r="C4827" s="53" t="s">
        <v>4646</v>
      </c>
      <c r="D4827" t="s">
        <v>4854</v>
      </c>
      <c r="E4827" t="s">
        <v>251</v>
      </c>
      <c r="F4827">
        <v>2645</v>
      </c>
    </row>
    <row r="4828" spans="1:6" x14ac:dyDescent="0.25">
      <c r="A4828">
        <v>4310900</v>
      </c>
      <c r="B4828" t="s">
        <v>4022</v>
      </c>
      <c r="C4828" s="53" t="s">
        <v>4646</v>
      </c>
      <c r="D4828" t="s">
        <v>2790</v>
      </c>
      <c r="E4828" t="s">
        <v>251</v>
      </c>
      <c r="F4828">
        <v>3713</v>
      </c>
    </row>
    <row r="4829" spans="1:6" x14ac:dyDescent="0.25">
      <c r="A4829">
        <v>4311007</v>
      </c>
      <c r="B4829" t="s">
        <v>4022</v>
      </c>
      <c r="C4829" s="53" t="s">
        <v>4646</v>
      </c>
      <c r="D4829" t="s">
        <v>4855</v>
      </c>
      <c r="E4829" t="s">
        <v>227</v>
      </c>
      <c r="F4829">
        <v>28310</v>
      </c>
    </row>
    <row r="4830" spans="1:6" x14ac:dyDescent="0.25">
      <c r="A4830">
        <v>4311106</v>
      </c>
      <c r="B4830" t="s">
        <v>4022</v>
      </c>
      <c r="C4830" s="53" t="s">
        <v>4646</v>
      </c>
      <c r="D4830" t="s">
        <v>4856</v>
      </c>
      <c r="E4830" t="s">
        <v>235</v>
      </c>
      <c r="F4830">
        <v>11590</v>
      </c>
    </row>
    <row r="4831" spans="1:6" x14ac:dyDescent="0.25">
      <c r="A4831">
        <v>4311122</v>
      </c>
      <c r="B4831" t="s">
        <v>4022</v>
      </c>
      <c r="C4831" s="53" t="s">
        <v>4646</v>
      </c>
      <c r="D4831" t="s">
        <v>4857</v>
      </c>
      <c r="E4831" t="s">
        <v>251</v>
      </c>
      <c r="F4831">
        <v>4138</v>
      </c>
    </row>
    <row r="4832" spans="1:6" x14ac:dyDescent="0.25">
      <c r="A4832">
        <v>4311130</v>
      </c>
      <c r="B4832" t="s">
        <v>4022</v>
      </c>
      <c r="C4832" s="53" t="s">
        <v>4646</v>
      </c>
      <c r="D4832" t="s">
        <v>4858</v>
      </c>
      <c r="E4832" t="s">
        <v>251</v>
      </c>
      <c r="F4832">
        <v>3655</v>
      </c>
    </row>
    <row r="4833" spans="1:6" x14ac:dyDescent="0.25">
      <c r="A4833">
        <v>4311155</v>
      </c>
      <c r="B4833" t="s">
        <v>4022</v>
      </c>
      <c r="C4833" s="53" t="s">
        <v>4646</v>
      </c>
      <c r="D4833" t="s">
        <v>4859</v>
      </c>
      <c r="E4833" t="s">
        <v>231</v>
      </c>
      <c r="F4833">
        <v>8656</v>
      </c>
    </row>
    <row r="4834" spans="1:6" x14ac:dyDescent="0.25">
      <c r="A4834">
        <v>4311205</v>
      </c>
      <c r="B4834" t="s">
        <v>4022</v>
      </c>
      <c r="C4834" s="53" t="s">
        <v>4646</v>
      </c>
      <c r="D4834" t="s">
        <v>4860</v>
      </c>
      <c r="E4834" t="s">
        <v>227</v>
      </c>
      <c r="F4834">
        <v>20052</v>
      </c>
    </row>
    <row r="4835" spans="1:6" x14ac:dyDescent="0.25">
      <c r="A4835">
        <v>4311239</v>
      </c>
      <c r="B4835" t="s">
        <v>4022</v>
      </c>
      <c r="C4835" s="53" t="s">
        <v>4646</v>
      </c>
      <c r="D4835" t="s">
        <v>4861</v>
      </c>
      <c r="E4835" t="s">
        <v>251</v>
      </c>
      <c r="F4835">
        <v>2825</v>
      </c>
    </row>
    <row r="4836" spans="1:6" x14ac:dyDescent="0.25">
      <c r="A4836">
        <v>4311254</v>
      </c>
      <c r="B4836" t="s">
        <v>4022</v>
      </c>
      <c r="C4836" s="53" t="s">
        <v>4646</v>
      </c>
      <c r="D4836" t="s">
        <v>4862</v>
      </c>
      <c r="E4836" t="s">
        <v>231</v>
      </c>
      <c r="F4836">
        <v>6492</v>
      </c>
    </row>
    <row r="4837" spans="1:6" x14ac:dyDescent="0.25">
      <c r="A4837">
        <v>4311270</v>
      </c>
      <c r="B4837" t="s">
        <v>4022</v>
      </c>
      <c r="C4837" s="53" t="s">
        <v>4646</v>
      </c>
      <c r="D4837" t="s">
        <v>4863</v>
      </c>
      <c r="E4837" t="s">
        <v>251</v>
      </c>
      <c r="F4837">
        <v>1649</v>
      </c>
    </row>
    <row r="4838" spans="1:6" x14ac:dyDescent="0.25">
      <c r="A4838">
        <v>4311304</v>
      </c>
      <c r="B4838" t="s">
        <v>4022</v>
      </c>
      <c r="C4838" s="53" t="s">
        <v>4646</v>
      </c>
      <c r="D4838" t="s">
        <v>4864</v>
      </c>
      <c r="E4838" t="s">
        <v>227</v>
      </c>
      <c r="F4838">
        <v>28431</v>
      </c>
    </row>
    <row r="4839" spans="1:6" x14ac:dyDescent="0.25">
      <c r="A4839">
        <v>4311403</v>
      </c>
      <c r="B4839" t="s">
        <v>4022</v>
      </c>
      <c r="C4839" s="53" t="s">
        <v>4646</v>
      </c>
      <c r="D4839" t="s">
        <v>616</v>
      </c>
      <c r="E4839" t="s">
        <v>233</v>
      </c>
      <c r="F4839">
        <v>78486</v>
      </c>
    </row>
    <row r="4840" spans="1:6" x14ac:dyDescent="0.25">
      <c r="A4840">
        <v>4311429</v>
      </c>
      <c r="B4840" t="s">
        <v>4022</v>
      </c>
      <c r="C4840" s="53" t="s">
        <v>4646</v>
      </c>
      <c r="D4840" t="s">
        <v>4865</v>
      </c>
      <c r="E4840" t="s">
        <v>251</v>
      </c>
      <c r="F4840">
        <v>2588</v>
      </c>
    </row>
    <row r="4841" spans="1:6" x14ac:dyDescent="0.25">
      <c r="A4841">
        <v>4311502</v>
      </c>
      <c r="B4841" t="s">
        <v>4022</v>
      </c>
      <c r="C4841" s="53" t="s">
        <v>4646</v>
      </c>
      <c r="D4841" t="s">
        <v>4866</v>
      </c>
      <c r="E4841" t="s">
        <v>231</v>
      </c>
      <c r="F4841">
        <v>7833</v>
      </c>
    </row>
    <row r="4842" spans="1:6" x14ac:dyDescent="0.25">
      <c r="A4842">
        <v>4311601</v>
      </c>
      <c r="B4842" t="s">
        <v>4022</v>
      </c>
      <c r="C4842" s="53" t="s">
        <v>4646</v>
      </c>
      <c r="D4842" t="s">
        <v>4867</v>
      </c>
      <c r="E4842" t="s">
        <v>231</v>
      </c>
      <c r="F4842">
        <v>5752</v>
      </c>
    </row>
    <row r="4843" spans="1:6" x14ac:dyDescent="0.25">
      <c r="A4843">
        <v>4311627</v>
      </c>
      <c r="B4843" t="s">
        <v>4022</v>
      </c>
      <c r="C4843" s="53" t="s">
        <v>4646</v>
      </c>
      <c r="D4843" t="s">
        <v>4868</v>
      </c>
      <c r="E4843" t="s">
        <v>231</v>
      </c>
      <c r="F4843">
        <v>5671</v>
      </c>
    </row>
    <row r="4844" spans="1:6" x14ac:dyDescent="0.25">
      <c r="A4844">
        <v>4311643</v>
      </c>
      <c r="B4844" t="s">
        <v>4022</v>
      </c>
      <c r="C4844" s="53" t="s">
        <v>4646</v>
      </c>
      <c r="D4844" t="s">
        <v>4869</v>
      </c>
      <c r="E4844" t="s">
        <v>251</v>
      </c>
      <c r="F4844">
        <v>1703</v>
      </c>
    </row>
    <row r="4845" spans="1:6" x14ac:dyDescent="0.25">
      <c r="A4845">
        <v>4311700</v>
      </c>
      <c r="B4845" t="s">
        <v>4022</v>
      </c>
      <c r="C4845" s="53" t="s">
        <v>4646</v>
      </c>
      <c r="D4845" t="s">
        <v>4870</v>
      </c>
      <c r="E4845" t="s">
        <v>231</v>
      </c>
      <c r="F4845">
        <v>5649</v>
      </c>
    </row>
    <row r="4846" spans="1:6" x14ac:dyDescent="0.25">
      <c r="A4846">
        <v>4311718</v>
      </c>
      <c r="B4846" t="s">
        <v>4022</v>
      </c>
      <c r="C4846" s="53" t="s">
        <v>4646</v>
      </c>
      <c r="D4846" t="s">
        <v>4871</v>
      </c>
      <c r="E4846" t="s">
        <v>251</v>
      </c>
      <c r="F4846">
        <v>4824</v>
      </c>
    </row>
    <row r="4847" spans="1:6" x14ac:dyDescent="0.25">
      <c r="A4847">
        <v>4311734</v>
      </c>
      <c r="B4847" t="s">
        <v>4022</v>
      </c>
      <c r="C4847" s="53" t="s">
        <v>4646</v>
      </c>
      <c r="D4847" t="s">
        <v>4872</v>
      </c>
      <c r="E4847" t="s">
        <v>251</v>
      </c>
      <c r="F4847">
        <v>3083</v>
      </c>
    </row>
    <row r="4848" spans="1:6" x14ac:dyDescent="0.25">
      <c r="A4848">
        <v>4311759</v>
      </c>
      <c r="B4848" t="s">
        <v>4022</v>
      </c>
      <c r="C4848" s="53" t="s">
        <v>4646</v>
      </c>
      <c r="D4848" t="s">
        <v>4873</v>
      </c>
      <c r="E4848" t="s">
        <v>231</v>
      </c>
      <c r="F4848">
        <v>7359</v>
      </c>
    </row>
    <row r="4849" spans="1:6" x14ac:dyDescent="0.25">
      <c r="A4849">
        <v>4311775</v>
      </c>
      <c r="B4849" t="s">
        <v>4022</v>
      </c>
      <c r="C4849" s="53" t="s">
        <v>4646</v>
      </c>
      <c r="D4849" t="s">
        <v>4874</v>
      </c>
      <c r="E4849" t="s">
        <v>231</v>
      </c>
      <c r="F4849">
        <v>7040</v>
      </c>
    </row>
    <row r="4850" spans="1:6" x14ac:dyDescent="0.25">
      <c r="A4850">
        <v>4311791</v>
      </c>
      <c r="B4850" t="s">
        <v>4022</v>
      </c>
      <c r="C4850" s="53" t="s">
        <v>4646</v>
      </c>
      <c r="D4850" t="s">
        <v>4875</v>
      </c>
      <c r="E4850" t="s">
        <v>251</v>
      </c>
      <c r="F4850">
        <v>2659</v>
      </c>
    </row>
    <row r="4851" spans="1:6" x14ac:dyDescent="0.25">
      <c r="A4851">
        <v>4311809</v>
      </c>
      <c r="B4851" t="s">
        <v>4022</v>
      </c>
      <c r="C4851" s="53" t="s">
        <v>4646</v>
      </c>
      <c r="D4851" t="s">
        <v>2249</v>
      </c>
      <c r="E4851" t="s">
        <v>227</v>
      </c>
      <c r="F4851">
        <v>40174</v>
      </c>
    </row>
    <row r="4852" spans="1:6" x14ac:dyDescent="0.25">
      <c r="A4852">
        <v>4311908</v>
      </c>
      <c r="B4852" t="s">
        <v>4022</v>
      </c>
      <c r="C4852" s="53" t="s">
        <v>4646</v>
      </c>
      <c r="D4852" t="s">
        <v>4876</v>
      </c>
      <c r="E4852" t="s">
        <v>231</v>
      </c>
      <c r="F4852">
        <v>5027</v>
      </c>
    </row>
    <row r="4853" spans="1:6" x14ac:dyDescent="0.25">
      <c r="A4853">
        <v>4311981</v>
      </c>
      <c r="B4853" t="s">
        <v>4022</v>
      </c>
      <c r="C4853" s="53" t="s">
        <v>4646</v>
      </c>
      <c r="D4853" t="s">
        <v>4877</v>
      </c>
      <c r="E4853" t="s">
        <v>251</v>
      </c>
      <c r="F4853">
        <v>3920</v>
      </c>
    </row>
    <row r="4854" spans="1:6" x14ac:dyDescent="0.25">
      <c r="A4854">
        <v>4312005</v>
      </c>
      <c r="B4854" t="s">
        <v>4022</v>
      </c>
      <c r="C4854" s="53" t="s">
        <v>4646</v>
      </c>
      <c r="D4854" t="s">
        <v>4878</v>
      </c>
      <c r="E4854" t="s">
        <v>251</v>
      </c>
      <c r="F4854">
        <v>2211</v>
      </c>
    </row>
    <row r="4855" spans="1:6" x14ac:dyDescent="0.25">
      <c r="A4855">
        <v>4312054</v>
      </c>
      <c r="B4855" t="s">
        <v>4022</v>
      </c>
      <c r="C4855" s="53" t="s">
        <v>4646</v>
      </c>
      <c r="D4855" t="s">
        <v>4879</v>
      </c>
      <c r="E4855" t="s">
        <v>251</v>
      </c>
      <c r="F4855">
        <v>4167</v>
      </c>
    </row>
    <row r="4856" spans="1:6" x14ac:dyDescent="0.25">
      <c r="A4856">
        <v>4312104</v>
      </c>
      <c r="B4856" t="s">
        <v>4022</v>
      </c>
      <c r="C4856" s="53" t="s">
        <v>4646</v>
      </c>
      <c r="D4856" t="s">
        <v>4880</v>
      </c>
      <c r="E4856" t="s">
        <v>231</v>
      </c>
      <c r="F4856">
        <v>5159</v>
      </c>
    </row>
    <row r="4857" spans="1:6" x14ac:dyDescent="0.25">
      <c r="A4857">
        <v>4312138</v>
      </c>
      <c r="B4857" t="s">
        <v>4022</v>
      </c>
      <c r="C4857" s="53" t="s">
        <v>4646</v>
      </c>
      <c r="D4857" t="s">
        <v>4881</v>
      </c>
      <c r="E4857" t="s">
        <v>251</v>
      </c>
      <c r="F4857">
        <v>2567</v>
      </c>
    </row>
    <row r="4858" spans="1:6" x14ac:dyDescent="0.25">
      <c r="A4858">
        <v>4312153</v>
      </c>
      <c r="B4858" t="s">
        <v>4022</v>
      </c>
      <c r="C4858" s="53" t="s">
        <v>4646</v>
      </c>
      <c r="D4858" t="s">
        <v>4882</v>
      </c>
      <c r="E4858" t="s">
        <v>251</v>
      </c>
      <c r="F4858">
        <v>4201</v>
      </c>
    </row>
    <row r="4859" spans="1:6" x14ac:dyDescent="0.25">
      <c r="A4859">
        <v>4312179</v>
      </c>
      <c r="B4859" t="s">
        <v>4022</v>
      </c>
      <c r="C4859" s="53" t="s">
        <v>4646</v>
      </c>
      <c r="D4859" t="s">
        <v>4883</v>
      </c>
      <c r="E4859" t="s">
        <v>251</v>
      </c>
      <c r="F4859">
        <v>1798</v>
      </c>
    </row>
    <row r="4860" spans="1:6" x14ac:dyDescent="0.25">
      <c r="A4860">
        <v>4312203</v>
      </c>
      <c r="B4860" t="s">
        <v>4022</v>
      </c>
      <c r="C4860" s="53" t="s">
        <v>4646</v>
      </c>
      <c r="D4860" t="s">
        <v>4884</v>
      </c>
      <c r="E4860" t="s">
        <v>251</v>
      </c>
      <c r="F4860">
        <v>4867</v>
      </c>
    </row>
    <row r="4861" spans="1:6" x14ac:dyDescent="0.25">
      <c r="A4861">
        <v>4312252</v>
      </c>
      <c r="B4861" t="s">
        <v>4022</v>
      </c>
      <c r="C4861" s="53" t="s">
        <v>4646</v>
      </c>
      <c r="D4861" t="s">
        <v>4885</v>
      </c>
      <c r="E4861" t="s">
        <v>231</v>
      </c>
      <c r="F4861">
        <v>8011</v>
      </c>
    </row>
    <row r="4862" spans="1:6" x14ac:dyDescent="0.25">
      <c r="A4862">
        <v>4312302</v>
      </c>
      <c r="B4862" t="s">
        <v>4022</v>
      </c>
      <c r="C4862" s="53" t="s">
        <v>4646</v>
      </c>
      <c r="D4862" t="s">
        <v>4886</v>
      </c>
      <c r="E4862" t="s">
        <v>251</v>
      </c>
      <c r="F4862">
        <v>4982</v>
      </c>
    </row>
    <row r="4863" spans="1:6" x14ac:dyDescent="0.25">
      <c r="A4863">
        <v>4312351</v>
      </c>
      <c r="B4863" t="s">
        <v>4022</v>
      </c>
      <c r="C4863" s="53" t="s">
        <v>4646</v>
      </c>
      <c r="D4863" t="s">
        <v>4887</v>
      </c>
      <c r="E4863" t="s">
        <v>251</v>
      </c>
      <c r="F4863">
        <v>1556</v>
      </c>
    </row>
    <row r="4864" spans="1:6" x14ac:dyDescent="0.25">
      <c r="A4864">
        <v>4312377</v>
      </c>
      <c r="B4864" t="s">
        <v>4022</v>
      </c>
      <c r="C4864" s="53" t="s">
        <v>4646</v>
      </c>
      <c r="D4864" t="s">
        <v>4888</v>
      </c>
      <c r="E4864" t="s">
        <v>251</v>
      </c>
      <c r="F4864">
        <v>3236</v>
      </c>
    </row>
    <row r="4865" spans="1:6" x14ac:dyDescent="0.25">
      <c r="A4865">
        <v>4312385</v>
      </c>
      <c r="B4865" t="s">
        <v>4022</v>
      </c>
      <c r="C4865" s="53" t="s">
        <v>4646</v>
      </c>
      <c r="D4865" t="s">
        <v>4889</v>
      </c>
      <c r="E4865" t="s">
        <v>251</v>
      </c>
      <c r="F4865">
        <v>2704</v>
      </c>
    </row>
    <row r="4866" spans="1:6" x14ac:dyDescent="0.25">
      <c r="A4866">
        <v>4312401</v>
      </c>
      <c r="B4866" t="s">
        <v>4022</v>
      </c>
      <c r="C4866" s="53" t="s">
        <v>4646</v>
      </c>
      <c r="D4866" t="s">
        <v>4890</v>
      </c>
      <c r="E4866" t="s">
        <v>233</v>
      </c>
      <c r="F4866">
        <v>63216</v>
      </c>
    </row>
    <row r="4867" spans="1:6" x14ac:dyDescent="0.25">
      <c r="A4867">
        <v>4312427</v>
      </c>
      <c r="B4867" t="s">
        <v>4022</v>
      </c>
      <c r="C4867" s="53" t="s">
        <v>4646</v>
      </c>
      <c r="D4867" t="s">
        <v>4891</v>
      </c>
      <c r="E4867" t="s">
        <v>251</v>
      </c>
      <c r="F4867">
        <v>2948</v>
      </c>
    </row>
    <row r="4868" spans="1:6" x14ac:dyDescent="0.25">
      <c r="A4868">
        <v>4312443</v>
      </c>
      <c r="B4868" t="s">
        <v>4022</v>
      </c>
      <c r="C4868" s="53" t="s">
        <v>4646</v>
      </c>
      <c r="D4868" t="s">
        <v>4892</v>
      </c>
      <c r="E4868" t="s">
        <v>251</v>
      </c>
      <c r="F4868">
        <v>3193</v>
      </c>
    </row>
    <row r="4869" spans="1:6" x14ac:dyDescent="0.25">
      <c r="A4869">
        <v>4312450</v>
      </c>
      <c r="B4869" t="s">
        <v>4022</v>
      </c>
      <c r="C4869" s="53" t="s">
        <v>4646</v>
      </c>
      <c r="D4869" t="s">
        <v>4893</v>
      </c>
      <c r="E4869" t="s">
        <v>231</v>
      </c>
      <c r="F4869">
        <v>6529</v>
      </c>
    </row>
    <row r="4870" spans="1:6" x14ac:dyDescent="0.25">
      <c r="A4870">
        <v>4312476</v>
      </c>
      <c r="B4870" t="s">
        <v>4022</v>
      </c>
      <c r="C4870" s="53" t="s">
        <v>4646</v>
      </c>
      <c r="D4870" t="s">
        <v>4894</v>
      </c>
      <c r="E4870" t="s">
        <v>231</v>
      </c>
      <c r="F4870">
        <v>6100</v>
      </c>
    </row>
    <row r="4871" spans="1:6" x14ac:dyDescent="0.25">
      <c r="A4871">
        <v>4312500</v>
      </c>
      <c r="B4871" t="s">
        <v>4022</v>
      </c>
      <c r="C4871" s="53" t="s">
        <v>4646</v>
      </c>
      <c r="D4871" t="s">
        <v>4895</v>
      </c>
      <c r="E4871" t="s">
        <v>235</v>
      </c>
      <c r="F4871">
        <v>12720</v>
      </c>
    </row>
    <row r="4872" spans="1:6" x14ac:dyDescent="0.25">
      <c r="A4872">
        <v>4312609</v>
      </c>
      <c r="B4872" t="s">
        <v>4022</v>
      </c>
      <c r="C4872" s="53" t="s">
        <v>4646</v>
      </c>
      <c r="D4872" t="s">
        <v>4896</v>
      </c>
      <c r="E4872" t="s">
        <v>251</v>
      </c>
      <c r="F4872">
        <v>4989</v>
      </c>
    </row>
    <row r="4873" spans="1:6" x14ac:dyDescent="0.25">
      <c r="A4873">
        <v>4312617</v>
      </c>
      <c r="B4873" t="s">
        <v>4022</v>
      </c>
      <c r="C4873" s="53" t="s">
        <v>4646</v>
      </c>
      <c r="D4873" t="s">
        <v>4897</v>
      </c>
      <c r="E4873" t="s">
        <v>251</v>
      </c>
      <c r="F4873">
        <v>3137</v>
      </c>
    </row>
    <row r="4874" spans="1:6" x14ac:dyDescent="0.25">
      <c r="A4874">
        <v>4312625</v>
      </c>
      <c r="B4874" t="s">
        <v>4022</v>
      </c>
      <c r="C4874" s="53" t="s">
        <v>4646</v>
      </c>
      <c r="D4874" t="s">
        <v>4898</v>
      </c>
      <c r="E4874" t="s">
        <v>251</v>
      </c>
      <c r="F4874">
        <v>1894</v>
      </c>
    </row>
    <row r="4875" spans="1:6" x14ac:dyDescent="0.25">
      <c r="A4875">
        <v>4312658</v>
      </c>
      <c r="B4875" t="s">
        <v>4022</v>
      </c>
      <c r="C4875" s="53" t="s">
        <v>4646</v>
      </c>
      <c r="D4875" t="s">
        <v>4899</v>
      </c>
      <c r="E4875" t="s">
        <v>235</v>
      </c>
      <c r="F4875">
        <v>16997</v>
      </c>
    </row>
    <row r="4876" spans="1:6" x14ac:dyDescent="0.25">
      <c r="A4876">
        <v>4312674</v>
      </c>
      <c r="B4876" t="s">
        <v>4022</v>
      </c>
      <c r="C4876" s="53" t="s">
        <v>4646</v>
      </c>
      <c r="D4876" t="s">
        <v>4900</v>
      </c>
      <c r="E4876" t="s">
        <v>251</v>
      </c>
      <c r="F4876">
        <v>1757</v>
      </c>
    </row>
    <row r="4877" spans="1:6" x14ac:dyDescent="0.25">
      <c r="A4877">
        <v>4312708</v>
      </c>
      <c r="B4877" t="s">
        <v>4022</v>
      </c>
      <c r="C4877" s="53" t="s">
        <v>4646</v>
      </c>
      <c r="D4877" t="s">
        <v>4901</v>
      </c>
      <c r="E4877" t="s">
        <v>235</v>
      </c>
      <c r="F4877">
        <v>12295</v>
      </c>
    </row>
    <row r="4878" spans="1:6" x14ac:dyDescent="0.25">
      <c r="A4878">
        <v>4312757</v>
      </c>
      <c r="B4878" t="s">
        <v>4022</v>
      </c>
      <c r="C4878" s="53" t="s">
        <v>4646</v>
      </c>
      <c r="D4878" t="s">
        <v>4902</v>
      </c>
      <c r="E4878" t="s">
        <v>251</v>
      </c>
      <c r="F4878">
        <v>3431</v>
      </c>
    </row>
    <row r="4879" spans="1:6" x14ac:dyDescent="0.25">
      <c r="A4879">
        <v>4312807</v>
      </c>
      <c r="B4879" t="s">
        <v>4022</v>
      </c>
      <c r="C4879" s="53" t="s">
        <v>4646</v>
      </c>
      <c r="D4879" t="s">
        <v>4903</v>
      </c>
      <c r="E4879" t="s">
        <v>251</v>
      </c>
      <c r="F4879">
        <v>4385</v>
      </c>
    </row>
    <row r="4880" spans="1:6" x14ac:dyDescent="0.25">
      <c r="A4880">
        <v>4312906</v>
      </c>
      <c r="B4880" t="s">
        <v>4022</v>
      </c>
      <c r="C4880" s="53" t="s">
        <v>4646</v>
      </c>
      <c r="D4880" t="s">
        <v>4904</v>
      </c>
      <c r="E4880" t="s">
        <v>231</v>
      </c>
      <c r="F4880">
        <v>9478</v>
      </c>
    </row>
    <row r="4881" spans="1:6" x14ac:dyDescent="0.25">
      <c r="A4881">
        <v>4312955</v>
      </c>
      <c r="B4881" t="s">
        <v>4022</v>
      </c>
      <c r="C4881" s="53" t="s">
        <v>4646</v>
      </c>
      <c r="D4881" t="s">
        <v>4905</v>
      </c>
      <c r="E4881" t="s">
        <v>251</v>
      </c>
      <c r="F4881">
        <v>1953</v>
      </c>
    </row>
    <row r="4882" spans="1:6" x14ac:dyDescent="0.25">
      <c r="A4882">
        <v>4313003</v>
      </c>
      <c r="B4882" t="s">
        <v>4022</v>
      </c>
      <c r="C4882" s="53" t="s">
        <v>4646</v>
      </c>
      <c r="D4882" t="s">
        <v>4906</v>
      </c>
      <c r="E4882" t="s">
        <v>251</v>
      </c>
      <c r="F4882">
        <v>3329</v>
      </c>
    </row>
    <row r="4883" spans="1:6" x14ac:dyDescent="0.25">
      <c r="A4883">
        <v>4313011</v>
      </c>
      <c r="B4883" t="s">
        <v>4022</v>
      </c>
      <c r="C4883" s="53" t="s">
        <v>4646</v>
      </c>
      <c r="D4883" t="s">
        <v>4907</v>
      </c>
      <c r="E4883" t="s">
        <v>251</v>
      </c>
      <c r="F4883">
        <v>2814</v>
      </c>
    </row>
    <row r="4884" spans="1:6" x14ac:dyDescent="0.25">
      <c r="A4884">
        <v>4313037</v>
      </c>
      <c r="B4884" t="s">
        <v>4022</v>
      </c>
      <c r="C4884" s="53" t="s">
        <v>4646</v>
      </c>
      <c r="D4884" t="s">
        <v>4908</v>
      </c>
      <c r="E4884" t="s">
        <v>231</v>
      </c>
      <c r="F4884">
        <v>5048</v>
      </c>
    </row>
    <row r="4885" spans="1:6" x14ac:dyDescent="0.25">
      <c r="A4885">
        <v>4313060</v>
      </c>
      <c r="B4885" t="s">
        <v>4022</v>
      </c>
      <c r="C4885" s="53" t="s">
        <v>4646</v>
      </c>
      <c r="D4885" t="s">
        <v>4909</v>
      </c>
      <c r="E4885" t="s">
        <v>227</v>
      </c>
      <c r="F4885">
        <v>20035</v>
      </c>
    </row>
    <row r="4886" spans="1:6" x14ac:dyDescent="0.25">
      <c r="A4886">
        <v>4313086</v>
      </c>
      <c r="B4886" t="s">
        <v>4022</v>
      </c>
      <c r="C4886" s="53" t="s">
        <v>4646</v>
      </c>
      <c r="D4886" t="s">
        <v>4910</v>
      </c>
      <c r="E4886" t="s">
        <v>251</v>
      </c>
      <c r="F4886">
        <v>2557</v>
      </c>
    </row>
    <row r="4887" spans="1:6" x14ac:dyDescent="0.25">
      <c r="A4887">
        <v>4313102</v>
      </c>
      <c r="B4887" t="s">
        <v>4022</v>
      </c>
      <c r="C4887" s="53" t="s">
        <v>4646</v>
      </c>
      <c r="D4887" t="s">
        <v>4911</v>
      </c>
      <c r="E4887" t="s">
        <v>231</v>
      </c>
      <c r="F4887">
        <v>6588</v>
      </c>
    </row>
    <row r="4888" spans="1:6" x14ac:dyDescent="0.25">
      <c r="A4888">
        <v>4313201</v>
      </c>
      <c r="B4888" t="s">
        <v>4022</v>
      </c>
      <c r="C4888" s="53" t="s">
        <v>4646</v>
      </c>
      <c r="D4888" t="s">
        <v>4912</v>
      </c>
      <c r="E4888" t="s">
        <v>227</v>
      </c>
      <c r="F4888">
        <v>20416</v>
      </c>
    </row>
    <row r="4889" spans="1:6" x14ac:dyDescent="0.25">
      <c r="A4889">
        <v>4313300</v>
      </c>
      <c r="B4889" t="s">
        <v>4022</v>
      </c>
      <c r="C4889" s="53" t="s">
        <v>4646</v>
      </c>
      <c r="D4889" t="s">
        <v>4913</v>
      </c>
      <c r="E4889" t="s">
        <v>227</v>
      </c>
      <c r="F4889">
        <v>25057</v>
      </c>
    </row>
    <row r="4890" spans="1:6" x14ac:dyDescent="0.25">
      <c r="A4890">
        <v>4313334</v>
      </c>
      <c r="B4890" t="s">
        <v>4022</v>
      </c>
      <c r="C4890" s="53" t="s">
        <v>4646</v>
      </c>
      <c r="D4890" t="s">
        <v>4914</v>
      </c>
      <c r="E4890" t="s">
        <v>251</v>
      </c>
      <c r="F4890">
        <v>2440</v>
      </c>
    </row>
    <row r="4891" spans="1:6" x14ac:dyDescent="0.25">
      <c r="A4891">
        <v>4313359</v>
      </c>
      <c r="B4891" t="s">
        <v>4022</v>
      </c>
      <c r="C4891" s="53" t="s">
        <v>4646</v>
      </c>
      <c r="D4891" t="s">
        <v>4915</v>
      </c>
      <c r="E4891" t="s">
        <v>251</v>
      </c>
      <c r="F4891">
        <v>3564</v>
      </c>
    </row>
    <row r="4892" spans="1:6" x14ac:dyDescent="0.25">
      <c r="A4892">
        <v>4313375</v>
      </c>
      <c r="B4892" t="s">
        <v>4022</v>
      </c>
      <c r="C4892" s="53" t="s">
        <v>4646</v>
      </c>
      <c r="D4892" t="s">
        <v>1062</v>
      </c>
      <c r="E4892" t="s">
        <v>227</v>
      </c>
      <c r="F4892">
        <v>25700</v>
      </c>
    </row>
    <row r="4893" spans="1:6" x14ac:dyDescent="0.25">
      <c r="A4893">
        <v>4313391</v>
      </c>
      <c r="B4893" t="s">
        <v>4022</v>
      </c>
      <c r="C4893" s="53" t="s">
        <v>4646</v>
      </c>
      <c r="D4893" t="s">
        <v>4916</v>
      </c>
      <c r="E4893" t="s">
        <v>251</v>
      </c>
      <c r="F4893">
        <v>4087</v>
      </c>
    </row>
    <row r="4894" spans="1:6" x14ac:dyDescent="0.25">
      <c r="A4894">
        <v>4313409</v>
      </c>
      <c r="B4894" t="s">
        <v>4022</v>
      </c>
      <c r="C4894" s="53" t="s">
        <v>4646</v>
      </c>
      <c r="D4894" t="s">
        <v>4917</v>
      </c>
      <c r="E4894" t="s">
        <v>229</v>
      </c>
      <c r="F4894">
        <v>248694</v>
      </c>
    </row>
    <row r="4895" spans="1:6" x14ac:dyDescent="0.25">
      <c r="A4895">
        <v>4313425</v>
      </c>
      <c r="B4895" t="s">
        <v>4022</v>
      </c>
      <c r="C4895" s="53" t="s">
        <v>4646</v>
      </c>
      <c r="D4895" t="s">
        <v>4918</v>
      </c>
      <c r="E4895" t="s">
        <v>251</v>
      </c>
      <c r="F4895">
        <v>3828</v>
      </c>
    </row>
    <row r="4896" spans="1:6" x14ac:dyDescent="0.25">
      <c r="A4896">
        <v>4313441</v>
      </c>
      <c r="B4896" t="s">
        <v>4022</v>
      </c>
      <c r="C4896" s="53" t="s">
        <v>4646</v>
      </c>
      <c r="D4896" t="s">
        <v>4919</v>
      </c>
      <c r="E4896" t="s">
        <v>251</v>
      </c>
      <c r="F4896">
        <v>2320</v>
      </c>
    </row>
    <row r="4897" spans="1:6" x14ac:dyDescent="0.25">
      <c r="A4897">
        <v>4313466</v>
      </c>
      <c r="B4897" t="s">
        <v>4022</v>
      </c>
      <c r="C4897" s="53" t="s">
        <v>4646</v>
      </c>
      <c r="D4897" t="s">
        <v>4920</v>
      </c>
      <c r="E4897" t="s">
        <v>251</v>
      </c>
      <c r="F4897">
        <v>1795</v>
      </c>
    </row>
    <row r="4898" spans="1:6" x14ac:dyDescent="0.25">
      <c r="A4898">
        <v>4313490</v>
      </c>
      <c r="B4898" t="s">
        <v>4022</v>
      </c>
      <c r="C4898" s="53" t="s">
        <v>4646</v>
      </c>
      <c r="D4898" t="s">
        <v>4921</v>
      </c>
      <c r="E4898" t="s">
        <v>251</v>
      </c>
      <c r="F4898">
        <v>4160</v>
      </c>
    </row>
    <row r="4899" spans="1:6" x14ac:dyDescent="0.25">
      <c r="A4899">
        <v>4313508</v>
      </c>
      <c r="B4899" t="s">
        <v>4022</v>
      </c>
      <c r="C4899" s="53" t="s">
        <v>4646</v>
      </c>
      <c r="D4899" t="s">
        <v>4922</v>
      </c>
      <c r="E4899" t="s">
        <v>227</v>
      </c>
      <c r="F4899">
        <v>43897</v>
      </c>
    </row>
    <row r="4900" spans="1:6" x14ac:dyDescent="0.25">
      <c r="A4900">
        <v>4313607</v>
      </c>
      <c r="B4900" t="s">
        <v>4022</v>
      </c>
      <c r="C4900" s="53" t="s">
        <v>4646</v>
      </c>
      <c r="D4900" t="s">
        <v>4923</v>
      </c>
      <c r="E4900" t="s">
        <v>251</v>
      </c>
      <c r="F4900">
        <v>4221</v>
      </c>
    </row>
    <row r="4901" spans="1:6" x14ac:dyDescent="0.25">
      <c r="A4901">
        <v>4313656</v>
      </c>
      <c r="B4901" t="s">
        <v>4022</v>
      </c>
      <c r="C4901" s="53" t="s">
        <v>4646</v>
      </c>
      <c r="D4901" t="s">
        <v>4924</v>
      </c>
      <c r="E4901" t="s">
        <v>235</v>
      </c>
      <c r="F4901">
        <v>11413</v>
      </c>
    </row>
    <row r="4902" spans="1:6" x14ac:dyDescent="0.25">
      <c r="A4902">
        <v>4313706</v>
      </c>
      <c r="B4902" t="s">
        <v>4022</v>
      </c>
      <c r="C4902" s="53" t="s">
        <v>4646</v>
      </c>
      <c r="D4902" t="s">
        <v>4925</v>
      </c>
      <c r="E4902" t="s">
        <v>227</v>
      </c>
      <c r="F4902">
        <v>34974</v>
      </c>
    </row>
    <row r="4903" spans="1:6" x14ac:dyDescent="0.25">
      <c r="A4903">
        <v>4313805</v>
      </c>
      <c r="B4903" t="s">
        <v>4022</v>
      </c>
      <c r="C4903" s="53" t="s">
        <v>4646</v>
      </c>
      <c r="D4903" t="s">
        <v>4926</v>
      </c>
      <c r="E4903" t="s">
        <v>231</v>
      </c>
      <c r="F4903">
        <v>7170</v>
      </c>
    </row>
    <row r="4904" spans="1:6" x14ac:dyDescent="0.25">
      <c r="A4904">
        <v>4313904</v>
      </c>
      <c r="B4904" t="s">
        <v>4022</v>
      </c>
      <c r="C4904" s="53" t="s">
        <v>4646</v>
      </c>
      <c r="D4904" t="s">
        <v>4927</v>
      </c>
      <c r="E4904" t="s">
        <v>227</v>
      </c>
      <c r="F4904">
        <v>41148</v>
      </c>
    </row>
    <row r="4905" spans="1:6" x14ac:dyDescent="0.25">
      <c r="A4905">
        <v>4313953</v>
      </c>
      <c r="B4905" t="s">
        <v>4022</v>
      </c>
      <c r="C4905" s="53" t="s">
        <v>4646</v>
      </c>
      <c r="D4905" t="s">
        <v>4928</v>
      </c>
      <c r="E4905" t="s">
        <v>231</v>
      </c>
      <c r="F4905">
        <v>9932</v>
      </c>
    </row>
    <row r="4906" spans="1:6" x14ac:dyDescent="0.25">
      <c r="A4906">
        <v>4314001</v>
      </c>
      <c r="B4906" t="s">
        <v>4022</v>
      </c>
      <c r="C4906" s="53" t="s">
        <v>4646</v>
      </c>
      <c r="D4906" t="s">
        <v>4929</v>
      </c>
      <c r="E4906" t="s">
        <v>231</v>
      </c>
      <c r="F4906">
        <v>7309</v>
      </c>
    </row>
    <row r="4907" spans="1:6" x14ac:dyDescent="0.25">
      <c r="A4907">
        <v>4314027</v>
      </c>
      <c r="B4907" t="s">
        <v>4022</v>
      </c>
      <c r="C4907" s="53" t="s">
        <v>4646</v>
      </c>
      <c r="D4907" t="s">
        <v>4930</v>
      </c>
      <c r="E4907" t="s">
        <v>231</v>
      </c>
      <c r="F4907">
        <v>7648</v>
      </c>
    </row>
    <row r="4908" spans="1:6" x14ac:dyDescent="0.25">
      <c r="A4908">
        <v>4314035</v>
      </c>
      <c r="B4908" t="s">
        <v>4022</v>
      </c>
      <c r="C4908" s="53" t="s">
        <v>4646</v>
      </c>
      <c r="D4908" t="s">
        <v>4931</v>
      </c>
      <c r="E4908" t="s">
        <v>251</v>
      </c>
      <c r="F4908">
        <v>3725</v>
      </c>
    </row>
    <row r="4909" spans="1:6" x14ac:dyDescent="0.25">
      <c r="A4909">
        <v>4314050</v>
      </c>
      <c r="B4909" t="s">
        <v>4022</v>
      </c>
      <c r="C4909" s="53" t="s">
        <v>4646</v>
      </c>
      <c r="D4909" t="s">
        <v>4932</v>
      </c>
      <c r="E4909" t="s">
        <v>233</v>
      </c>
      <c r="F4909">
        <v>55486</v>
      </c>
    </row>
    <row r="4910" spans="1:6" x14ac:dyDescent="0.25">
      <c r="A4910">
        <v>4314068</v>
      </c>
      <c r="B4910" t="s">
        <v>4022</v>
      </c>
      <c r="C4910" s="53" t="s">
        <v>4646</v>
      </c>
      <c r="D4910" t="s">
        <v>4933</v>
      </c>
      <c r="E4910" t="s">
        <v>231</v>
      </c>
      <c r="F4910">
        <v>5491</v>
      </c>
    </row>
    <row r="4911" spans="1:6" x14ac:dyDescent="0.25">
      <c r="A4911">
        <v>4314076</v>
      </c>
      <c r="B4911" t="s">
        <v>4022</v>
      </c>
      <c r="C4911" s="53" t="s">
        <v>4646</v>
      </c>
      <c r="D4911" t="s">
        <v>4934</v>
      </c>
      <c r="E4911" t="s">
        <v>231</v>
      </c>
      <c r="F4911">
        <v>6372</v>
      </c>
    </row>
    <row r="4912" spans="1:6" x14ac:dyDescent="0.25">
      <c r="A4912">
        <v>4314100</v>
      </c>
      <c r="B4912" t="s">
        <v>4022</v>
      </c>
      <c r="C4912" s="53" t="s">
        <v>4646</v>
      </c>
      <c r="D4912" t="s">
        <v>4935</v>
      </c>
      <c r="E4912" t="s">
        <v>229</v>
      </c>
      <c r="F4912">
        <v>196739</v>
      </c>
    </row>
    <row r="4913" spans="1:6" x14ac:dyDescent="0.25">
      <c r="A4913">
        <v>4314134</v>
      </c>
      <c r="B4913" t="s">
        <v>4022</v>
      </c>
      <c r="C4913" s="53" t="s">
        <v>4646</v>
      </c>
      <c r="D4913" t="s">
        <v>4936</v>
      </c>
      <c r="E4913" t="s">
        <v>251</v>
      </c>
      <c r="F4913">
        <v>2297</v>
      </c>
    </row>
    <row r="4914" spans="1:6" x14ac:dyDescent="0.25">
      <c r="A4914">
        <v>4314159</v>
      </c>
      <c r="B4914" t="s">
        <v>4022</v>
      </c>
      <c r="C4914" s="53" t="s">
        <v>4646</v>
      </c>
      <c r="D4914" t="s">
        <v>4937</v>
      </c>
      <c r="E4914" t="s">
        <v>231</v>
      </c>
      <c r="F4914">
        <v>8437</v>
      </c>
    </row>
    <row r="4915" spans="1:6" x14ac:dyDescent="0.25">
      <c r="A4915">
        <v>4314175</v>
      </c>
      <c r="B4915" t="s">
        <v>4022</v>
      </c>
      <c r="C4915" s="53" t="s">
        <v>4646</v>
      </c>
      <c r="D4915" t="s">
        <v>4938</v>
      </c>
      <c r="E4915" t="s">
        <v>251</v>
      </c>
      <c r="F4915">
        <v>2195</v>
      </c>
    </row>
    <row r="4916" spans="1:6" x14ac:dyDescent="0.25">
      <c r="A4916">
        <v>4314209</v>
      </c>
      <c r="B4916" t="s">
        <v>4022</v>
      </c>
      <c r="C4916" s="53" t="s">
        <v>4646</v>
      </c>
      <c r="D4916" t="s">
        <v>4939</v>
      </c>
      <c r="E4916" t="s">
        <v>231</v>
      </c>
      <c r="F4916">
        <v>8011</v>
      </c>
    </row>
    <row r="4917" spans="1:6" x14ac:dyDescent="0.25">
      <c r="A4917">
        <v>4314308</v>
      </c>
      <c r="B4917" t="s">
        <v>4022</v>
      </c>
      <c r="C4917" s="53" t="s">
        <v>4646</v>
      </c>
      <c r="D4917" t="s">
        <v>4940</v>
      </c>
      <c r="E4917" t="s">
        <v>251</v>
      </c>
      <c r="F4917">
        <v>4055</v>
      </c>
    </row>
    <row r="4918" spans="1:6" x14ac:dyDescent="0.25">
      <c r="A4918">
        <v>4314407</v>
      </c>
      <c r="B4918" t="s">
        <v>4022</v>
      </c>
      <c r="C4918" s="53" t="s">
        <v>4646</v>
      </c>
      <c r="D4918" t="s">
        <v>4941</v>
      </c>
      <c r="E4918" t="s">
        <v>229</v>
      </c>
      <c r="F4918">
        <v>342873</v>
      </c>
    </row>
    <row r="4919" spans="1:6" x14ac:dyDescent="0.25">
      <c r="A4919">
        <v>4314423</v>
      </c>
      <c r="B4919" t="s">
        <v>4022</v>
      </c>
      <c r="C4919" s="53" t="s">
        <v>4646</v>
      </c>
      <c r="D4919" t="s">
        <v>4942</v>
      </c>
      <c r="E4919" t="s">
        <v>231</v>
      </c>
      <c r="F4919">
        <v>5532</v>
      </c>
    </row>
    <row r="4920" spans="1:6" x14ac:dyDescent="0.25">
      <c r="A4920">
        <v>4314456</v>
      </c>
      <c r="B4920" t="s">
        <v>4022</v>
      </c>
      <c r="C4920" s="53" t="s">
        <v>4646</v>
      </c>
      <c r="D4920" t="s">
        <v>4943</v>
      </c>
      <c r="E4920" t="s">
        <v>251</v>
      </c>
      <c r="F4920">
        <v>2609</v>
      </c>
    </row>
    <row r="4921" spans="1:6" x14ac:dyDescent="0.25">
      <c r="A4921">
        <v>4314464</v>
      </c>
      <c r="B4921" t="s">
        <v>4022</v>
      </c>
      <c r="C4921" s="53" t="s">
        <v>4646</v>
      </c>
      <c r="D4921" t="s">
        <v>4944</v>
      </c>
      <c r="E4921" t="s">
        <v>251</v>
      </c>
      <c r="F4921">
        <v>2126</v>
      </c>
    </row>
    <row r="4922" spans="1:6" x14ac:dyDescent="0.25">
      <c r="A4922">
        <v>4314472</v>
      </c>
      <c r="B4922" t="s">
        <v>4022</v>
      </c>
      <c r="C4922" s="53" t="s">
        <v>4646</v>
      </c>
      <c r="D4922" t="s">
        <v>4945</v>
      </c>
      <c r="E4922" t="s">
        <v>251</v>
      </c>
      <c r="F4922">
        <v>4560</v>
      </c>
    </row>
    <row r="4923" spans="1:6" x14ac:dyDescent="0.25">
      <c r="A4923">
        <v>4314498</v>
      </c>
      <c r="B4923" t="s">
        <v>4022</v>
      </c>
      <c r="C4923" s="53" t="s">
        <v>4646</v>
      </c>
      <c r="D4923" t="s">
        <v>4946</v>
      </c>
      <c r="E4923" t="s">
        <v>251</v>
      </c>
      <c r="F4923">
        <v>4761</v>
      </c>
    </row>
    <row r="4924" spans="1:6" x14ac:dyDescent="0.25">
      <c r="A4924">
        <v>4314506</v>
      </c>
      <c r="B4924" t="s">
        <v>4022</v>
      </c>
      <c r="C4924" s="53" t="s">
        <v>4646</v>
      </c>
      <c r="D4924" t="s">
        <v>4947</v>
      </c>
      <c r="E4924" t="s">
        <v>235</v>
      </c>
      <c r="F4924">
        <v>12976</v>
      </c>
    </row>
    <row r="4925" spans="1:6" x14ac:dyDescent="0.25">
      <c r="A4925">
        <v>4314548</v>
      </c>
      <c r="B4925" t="s">
        <v>4022</v>
      </c>
      <c r="C4925" s="53" t="s">
        <v>4646</v>
      </c>
      <c r="D4925" t="s">
        <v>4948</v>
      </c>
      <c r="E4925" t="s">
        <v>251</v>
      </c>
      <c r="F4925">
        <v>2824</v>
      </c>
    </row>
    <row r="4926" spans="1:6" x14ac:dyDescent="0.25">
      <c r="A4926">
        <v>4314555</v>
      </c>
      <c r="B4926" t="s">
        <v>4022</v>
      </c>
      <c r="C4926" s="53" t="s">
        <v>4646</v>
      </c>
      <c r="D4926" t="s">
        <v>4949</v>
      </c>
      <c r="E4926" t="s">
        <v>251</v>
      </c>
      <c r="F4926">
        <v>2678</v>
      </c>
    </row>
    <row r="4927" spans="1:6" x14ac:dyDescent="0.25">
      <c r="A4927">
        <v>4314605</v>
      </c>
      <c r="B4927" t="s">
        <v>4022</v>
      </c>
      <c r="C4927" s="53" t="s">
        <v>4646</v>
      </c>
      <c r="D4927" t="s">
        <v>4950</v>
      </c>
      <c r="E4927" t="s">
        <v>227</v>
      </c>
      <c r="F4927">
        <v>20712</v>
      </c>
    </row>
    <row r="4928" spans="1:6" x14ac:dyDescent="0.25">
      <c r="A4928">
        <v>4314704</v>
      </c>
      <c r="B4928" t="s">
        <v>4022</v>
      </c>
      <c r="C4928" s="53" t="s">
        <v>4646</v>
      </c>
      <c r="D4928" t="s">
        <v>2304</v>
      </c>
      <c r="E4928" t="s">
        <v>235</v>
      </c>
      <c r="F4928">
        <v>10678</v>
      </c>
    </row>
    <row r="4929" spans="1:6" x14ac:dyDescent="0.25">
      <c r="A4929">
        <v>4314753</v>
      </c>
      <c r="B4929" t="s">
        <v>4022</v>
      </c>
      <c r="C4929" s="53" t="s">
        <v>4646</v>
      </c>
      <c r="D4929" t="s">
        <v>4951</v>
      </c>
      <c r="E4929" t="s">
        <v>251</v>
      </c>
      <c r="F4929">
        <v>2104</v>
      </c>
    </row>
    <row r="4930" spans="1:6" x14ac:dyDescent="0.25">
      <c r="A4930">
        <v>4314779</v>
      </c>
      <c r="B4930" t="s">
        <v>4022</v>
      </c>
      <c r="C4930" s="53" t="s">
        <v>4646</v>
      </c>
      <c r="D4930" t="s">
        <v>4952</v>
      </c>
      <c r="E4930" t="s">
        <v>251</v>
      </c>
      <c r="F4930">
        <v>3986</v>
      </c>
    </row>
    <row r="4931" spans="1:6" x14ac:dyDescent="0.25">
      <c r="A4931">
        <v>4314787</v>
      </c>
      <c r="B4931" t="s">
        <v>4022</v>
      </c>
      <c r="C4931" s="53" t="s">
        <v>4646</v>
      </c>
      <c r="D4931" t="s">
        <v>4953</v>
      </c>
      <c r="E4931" t="s">
        <v>251</v>
      </c>
      <c r="F4931">
        <v>1730</v>
      </c>
    </row>
    <row r="4932" spans="1:6" x14ac:dyDescent="0.25">
      <c r="A4932">
        <v>4314803</v>
      </c>
      <c r="B4932" t="s">
        <v>4022</v>
      </c>
      <c r="C4932" s="53" t="s">
        <v>4646</v>
      </c>
      <c r="D4932" t="s">
        <v>4954</v>
      </c>
      <c r="E4932" t="s">
        <v>227</v>
      </c>
      <c r="F4932">
        <v>33994</v>
      </c>
    </row>
    <row r="4933" spans="1:6" x14ac:dyDescent="0.25">
      <c r="A4933">
        <v>4314902</v>
      </c>
      <c r="B4933" t="s">
        <v>4022</v>
      </c>
      <c r="C4933" s="53" t="s">
        <v>4646</v>
      </c>
      <c r="D4933" t="s">
        <v>4955</v>
      </c>
      <c r="E4933" t="s">
        <v>248</v>
      </c>
      <c r="F4933">
        <v>1476867</v>
      </c>
    </row>
    <row r="4934" spans="1:6" x14ac:dyDescent="0.25">
      <c r="A4934">
        <v>4315008</v>
      </c>
      <c r="B4934" t="s">
        <v>4022</v>
      </c>
      <c r="C4934" s="53" t="s">
        <v>4646</v>
      </c>
      <c r="D4934" t="s">
        <v>4956</v>
      </c>
      <c r="E4934" t="s">
        <v>231</v>
      </c>
      <c r="F4934">
        <v>5313</v>
      </c>
    </row>
    <row r="4935" spans="1:6" x14ac:dyDescent="0.25">
      <c r="A4935">
        <v>4315057</v>
      </c>
      <c r="B4935" t="s">
        <v>4022</v>
      </c>
      <c r="C4935" s="53" t="s">
        <v>4646</v>
      </c>
      <c r="D4935" t="s">
        <v>4957</v>
      </c>
      <c r="E4935" t="s">
        <v>251</v>
      </c>
      <c r="F4935">
        <v>2557</v>
      </c>
    </row>
    <row r="4936" spans="1:6" x14ac:dyDescent="0.25">
      <c r="A4936">
        <v>4315073</v>
      </c>
      <c r="B4936" t="s">
        <v>4022</v>
      </c>
      <c r="C4936" s="53" t="s">
        <v>4646</v>
      </c>
      <c r="D4936" t="s">
        <v>4958</v>
      </c>
      <c r="E4936" t="s">
        <v>251</v>
      </c>
      <c r="F4936">
        <v>1733</v>
      </c>
    </row>
    <row r="4937" spans="1:6" x14ac:dyDescent="0.25">
      <c r="A4937">
        <v>4315107</v>
      </c>
      <c r="B4937" t="s">
        <v>4022</v>
      </c>
      <c r="C4937" s="53" t="s">
        <v>4646</v>
      </c>
      <c r="D4937" t="s">
        <v>4959</v>
      </c>
      <c r="E4937" t="s">
        <v>235</v>
      </c>
      <c r="F4937">
        <v>10758</v>
      </c>
    </row>
    <row r="4938" spans="1:6" x14ac:dyDescent="0.25">
      <c r="A4938">
        <v>4315131</v>
      </c>
      <c r="B4938" t="s">
        <v>4022</v>
      </c>
      <c r="C4938" s="53" t="s">
        <v>4646</v>
      </c>
      <c r="D4938" t="s">
        <v>4960</v>
      </c>
      <c r="E4938" t="s">
        <v>251</v>
      </c>
      <c r="F4938">
        <v>1847</v>
      </c>
    </row>
    <row r="4939" spans="1:6" x14ac:dyDescent="0.25">
      <c r="A4939">
        <v>4315149</v>
      </c>
      <c r="B4939" t="s">
        <v>4022</v>
      </c>
      <c r="C4939" s="53" t="s">
        <v>4646</v>
      </c>
      <c r="D4939" t="s">
        <v>4961</v>
      </c>
      <c r="E4939" t="s">
        <v>251</v>
      </c>
      <c r="F4939">
        <v>2705</v>
      </c>
    </row>
    <row r="4940" spans="1:6" x14ac:dyDescent="0.25">
      <c r="A4940">
        <v>4315156</v>
      </c>
      <c r="B4940" t="s">
        <v>4022</v>
      </c>
      <c r="C4940" s="53" t="s">
        <v>4646</v>
      </c>
      <c r="D4940" t="s">
        <v>4962</v>
      </c>
      <c r="E4940" t="s">
        <v>231</v>
      </c>
      <c r="F4940">
        <v>6372</v>
      </c>
    </row>
    <row r="4941" spans="1:6" x14ac:dyDescent="0.25">
      <c r="A4941">
        <v>4315172</v>
      </c>
      <c r="B4941" t="s">
        <v>4022</v>
      </c>
      <c r="C4941" s="53" t="s">
        <v>4646</v>
      </c>
      <c r="D4941" t="s">
        <v>4963</v>
      </c>
      <c r="E4941" t="s">
        <v>251</v>
      </c>
      <c r="F4941">
        <v>2041</v>
      </c>
    </row>
    <row r="4942" spans="1:6" x14ac:dyDescent="0.25">
      <c r="A4942">
        <v>4315206</v>
      </c>
      <c r="B4942" t="s">
        <v>4022</v>
      </c>
      <c r="C4942" s="53" t="s">
        <v>4646</v>
      </c>
      <c r="D4942" t="s">
        <v>4964</v>
      </c>
      <c r="E4942" t="s">
        <v>251</v>
      </c>
      <c r="F4942">
        <v>4185</v>
      </c>
    </row>
    <row r="4943" spans="1:6" x14ac:dyDescent="0.25">
      <c r="A4943">
        <v>4315305</v>
      </c>
      <c r="B4943" t="s">
        <v>4022</v>
      </c>
      <c r="C4943" s="53" t="s">
        <v>4646</v>
      </c>
      <c r="D4943" t="s">
        <v>4965</v>
      </c>
      <c r="E4943" t="s">
        <v>227</v>
      </c>
      <c r="F4943">
        <v>23579</v>
      </c>
    </row>
    <row r="4944" spans="1:6" x14ac:dyDescent="0.25">
      <c r="A4944">
        <v>4315313</v>
      </c>
      <c r="B4944" t="s">
        <v>4022</v>
      </c>
      <c r="C4944" s="53" t="s">
        <v>4646</v>
      </c>
      <c r="D4944" t="s">
        <v>4966</v>
      </c>
      <c r="E4944" t="s">
        <v>251</v>
      </c>
      <c r="F4944">
        <v>1849</v>
      </c>
    </row>
    <row r="4945" spans="1:6" x14ac:dyDescent="0.25">
      <c r="A4945">
        <v>4315321</v>
      </c>
      <c r="B4945" t="s">
        <v>4022</v>
      </c>
      <c r="C4945" s="53" t="s">
        <v>4646</v>
      </c>
      <c r="D4945" t="s">
        <v>4967</v>
      </c>
      <c r="E4945" t="s">
        <v>251</v>
      </c>
      <c r="F4945">
        <v>2816</v>
      </c>
    </row>
    <row r="4946" spans="1:6" x14ac:dyDescent="0.25">
      <c r="A4946">
        <v>4315354</v>
      </c>
      <c r="B4946" t="s">
        <v>4022</v>
      </c>
      <c r="C4946" s="53" t="s">
        <v>4646</v>
      </c>
      <c r="D4946" t="s">
        <v>4968</v>
      </c>
      <c r="E4946" t="s">
        <v>251</v>
      </c>
      <c r="F4946">
        <v>3811</v>
      </c>
    </row>
    <row r="4947" spans="1:6" x14ac:dyDescent="0.25">
      <c r="A4947">
        <v>4315404</v>
      </c>
      <c r="B4947" t="s">
        <v>4022</v>
      </c>
      <c r="C4947" s="53" t="s">
        <v>4646</v>
      </c>
      <c r="D4947" t="s">
        <v>4969</v>
      </c>
      <c r="E4947" t="s">
        <v>235</v>
      </c>
      <c r="F4947">
        <v>11025</v>
      </c>
    </row>
    <row r="4948" spans="1:6" x14ac:dyDescent="0.25">
      <c r="A4948">
        <v>4315453</v>
      </c>
      <c r="B4948" t="s">
        <v>4022</v>
      </c>
      <c r="C4948" s="53" t="s">
        <v>4646</v>
      </c>
      <c r="D4948" t="s">
        <v>4970</v>
      </c>
      <c r="E4948" t="s">
        <v>251</v>
      </c>
      <c r="F4948">
        <v>2195</v>
      </c>
    </row>
    <row r="4949" spans="1:6" x14ac:dyDescent="0.25">
      <c r="A4949">
        <v>4315503</v>
      </c>
      <c r="B4949" t="s">
        <v>4022</v>
      </c>
      <c r="C4949" s="53" t="s">
        <v>4646</v>
      </c>
      <c r="D4949" t="s">
        <v>4971</v>
      </c>
      <c r="E4949" t="s">
        <v>235</v>
      </c>
      <c r="F4949">
        <v>16334</v>
      </c>
    </row>
    <row r="4950" spans="1:6" x14ac:dyDescent="0.25">
      <c r="A4950">
        <v>4315552</v>
      </c>
      <c r="B4950" t="s">
        <v>4022</v>
      </c>
      <c r="C4950" s="53" t="s">
        <v>4646</v>
      </c>
      <c r="D4950" t="s">
        <v>4972</v>
      </c>
      <c r="E4950" t="s">
        <v>251</v>
      </c>
      <c r="F4950">
        <v>3418</v>
      </c>
    </row>
    <row r="4951" spans="1:6" x14ac:dyDescent="0.25">
      <c r="A4951">
        <v>4315602</v>
      </c>
      <c r="B4951" t="s">
        <v>4022</v>
      </c>
      <c r="C4951" s="53" t="s">
        <v>4646</v>
      </c>
      <c r="D4951" t="s">
        <v>4973</v>
      </c>
      <c r="E4951" t="s">
        <v>229</v>
      </c>
      <c r="F4951">
        <v>207860</v>
      </c>
    </row>
    <row r="4952" spans="1:6" x14ac:dyDescent="0.25">
      <c r="A4952">
        <v>4315701</v>
      </c>
      <c r="B4952" t="s">
        <v>4022</v>
      </c>
      <c r="C4952" s="53" t="s">
        <v>4646</v>
      </c>
      <c r="D4952" t="s">
        <v>4974</v>
      </c>
      <c r="E4952" t="s">
        <v>227</v>
      </c>
      <c r="F4952">
        <v>38934</v>
      </c>
    </row>
    <row r="4953" spans="1:6" x14ac:dyDescent="0.25">
      <c r="A4953">
        <v>4315750</v>
      </c>
      <c r="B4953" t="s">
        <v>4022</v>
      </c>
      <c r="C4953" s="53" t="s">
        <v>4646</v>
      </c>
      <c r="D4953" t="s">
        <v>4975</v>
      </c>
      <c r="E4953" t="s">
        <v>251</v>
      </c>
      <c r="F4953">
        <v>4571</v>
      </c>
    </row>
    <row r="4954" spans="1:6" x14ac:dyDescent="0.25">
      <c r="A4954">
        <v>4315800</v>
      </c>
      <c r="B4954" t="s">
        <v>4022</v>
      </c>
      <c r="C4954" s="53" t="s">
        <v>4646</v>
      </c>
      <c r="D4954" t="s">
        <v>4976</v>
      </c>
      <c r="E4954" t="s">
        <v>235</v>
      </c>
      <c r="F4954">
        <v>10976</v>
      </c>
    </row>
    <row r="4955" spans="1:6" x14ac:dyDescent="0.25">
      <c r="A4955">
        <v>4315909</v>
      </c>
      <c r="B4955" t="s">
        <v>4022</v>
      </c>
      <c r="C4955" s="53" t="s">
        <v>4646</v>
      </c>
      <c r="D4955" t="s">
        <v>4977</v>
      </c>
      <c r="E4955" t="s">
        <v>231</v>
      </c>
      <c r="F4955">
        <v>5955</v>
      </c>
    </row>
    <row r="4956" spans="1:6" x14ac:dyDescent="0.25">
      <c r="A4956">
        <v>4315958</v>
      </c>
      <c r="B4956" t="s">
        <v>4022</v>
      </c>
      <c r="C4956" s="53" t="s">
        <v>4646</v>
      </c>
      <c r="D4956" t="s">
        <v>4978</v>
      </c>
      <c r="E4956" t="s">
        <v>251</v>
      </c>
      <c r="F4956">
        <v>2542</v>
      </c>
    </row>
    <row r="4957" spans="1:6" x14ac:dyDescent="0.25">
      <c r="A4957">
        <v>4316006</v>
      </c>
      <c r="B4957" t="s">
        <v>4022</v>
      </c>
      <c r="C4957" s="53" t="s">
        <v>4646</v>
      </c>
      <c r="D4957" t="s">
        <v>4979</v>
      </c>
      <c r="E4957" t="s">
        <v>227</v>
      </c>
      <c r="F4957">
        <v>20712</v>
      </c>
    </row>
    <row r="4958" spans="1:6" x14ac:dyDescent="0.25">
      <c r="A4958">
        <v>4316105</v>
      </c>
      <c r="B4958" t="s">
        <v>4022</v>
      </c>
      <c r="C4958" s="53" t="s">
        <v>4646</v>
      </c>
      <c r="D4958" t="s">
        <v>4980</v>
      </c>
      <c r="E4958" t="s">
        <v>235</v>
      </c>
      <c r="F4958">
        <v>10655</v>
      </c>
    </row>
    <row r="4959" spans="1:6" x14ac:dyDescent="0.25">
      <c r="A4959">
        <v>4316204</v>
      </c>
      <c r="B4959" t="s">
        <v>4022</v>
      </c>
      <c r="C4959" s="53" t="s">
        <v>4646</v>
      </c>
      <c r="D4959" t="s">
        <v>4981</v>
      </c>
      <c r="E4959" t="s">
        <v>231</v>
      </c>
      <c r="F4959">
        <v>5544</v>
      </c>
    </row>
    <row r="4960" spans="1:6" x14ac:dyDescent="0.25">
      <c r="A4960">
        <v>4316303</v>
      </c>
      <c r="B4960" t="s">
        <v>4022</v>
      </c>
      <c r="C4960" s="53" t="s">
        <v>4646</v>
      </c>
      <c r="D4960" t="s">
        <v>4982</v>
      </c>
      <c r="E4960" t="s">
        <v>231</v>
      </c>
      <c r="F4960">
        <v>7289</v>
      </c>
    </row>
    <row r="4961" spans="1:6" x14ac:dyDescent="0.25">
      <c r="A4961">
        <v>4316402</v>
      </c>
      <c r="B4961" t="s">
        <v>4022</v>
      </c>
      <c r="C4961" s="53" t="s">
        <v>4646</v>
      </c>
      <c r="D4961" t="s">
        <v>4983</v>
      </c>
      <c r="E4961" t="s">
        <v>227</v>
      </c>
      <c r="F4961">
        <v>40773</v>
      </c>
    </row>
    <row r="4962" spans="1:6" x14ac:dyDescent="0.25">
      <c r="A4962">
        <v>4316428</v>
      </c>
      <c r="B4962" t="s">
        <v>4022</v>
      </c>
      <c r="C4962" s="53" t="s">
        <v>4646</v>
      </c>
      <c r="D4962" t="s">
        <v>4984</v>
      </c>
      <c r="E4962" t="s">
        <v>251</v>
      </c>
      <c r="F4962">
        <v>2676</v>
      </c>
    </row>
    <row r="4963" spans="1:6" x14ac:dyDescent="0.25">
      <c r="A4963">
        <v>4316436</v>
      </c>
      <c r="B4963" t="s">
        <v>4022</v>
      </c>
      <c r="C4963" s="53" t="s">
        <v>4646</v>
      </c>
      <c r="D4963" t="s">
        <v>4985</v>
      </c>
      <c r="E4963" t="s">
        <v>251</v>
      </c>
      <c r="F4963">
        <v>2876</v>
      </c>
    </row>
    <row r="4964" spans="1:6" x14ac:dyDescent="0.25">
      <c r="A4964">
        <v>4316451</v>
      </c>
      <c r="B4964" t="s">
        <v>4022</v>
      </c>
      <c r="C4964" s="53" t="s">
        <v>4646</v>
      </c>
      <c r="D4964" t="s">
        <v>4986</v>
      </c>
      <c r="E4964" t="s">
        <v>235</v>
      </c>
      <c r="F4964">
        <v>12429</v>
      </c>
    </row>
    <row r="4965" spans="1:6" x14ac:dyDescent="0.25">
      <c r="A4965">
        <v>4316477</v>
      </c>
      <c r="B4965" t="s">
        <v>4022</v>
      </c>
      <c r="C4965" s="53" t="s">
        <v>4646</v>
      </c>
      <c r="D4965" t="s">
        <v>4987</v>
      </c>
      <c r="E4965" t="s">
        <v>251</v>
      </c>
      <c r="F4965">
        <v>2769</v>
      </c>
    </row>
    <row r="4966" spans="1:6" x14ac:dyDescent="0.25">
      <c r="A4966">
        <v>4316501</v>
      </c>
      <c r="B4966" t="s">
        <v>4022</v>
      </c>
      <c r="C4966" s="53" t="s">
        <v>4646</v>
      </c>
      <c r="D4966" t="s">
        <v>4988</v>
      </c>
      <c r="E4966" t="s">
        <v>231</v>
      </c>
      <c r="F4966">
        <v>7315</v>
      </c>
    </row>
    <row r="4967" spans="1:6" x14ac:dyDescent="0.25">
      <c r="A4967">
        <v>4316600</v>
      </c>
      <c r="B4967" t="s">
        <v>4022</v>
      </c>
      <c r="C4967" s="53" t="s">
        <v>4646</v>
      </c>
      <c r="D4967" t="s">
        <v>4989</v>
      </c>
      <c r="E4967" t="s">
        <v>235</v>
      </c>
      <c r="F4967">
        <v>16139</v>
      </c>
    </row>
    <row r="4968" spans="1:6" x14ac:dyDescent="0.25">
      <c r="A4968">
        <v>4316709</v>
      </c>
      <c r="B4968" t="s">
        <v>4022</v>
      </c>
      <c r="C4968" s="53" t="s">
        <v>4646</v>
      </c>
      <c r="D4968" t="s">
        <v>4990</v>
      </c>
      <c r="E4968" t="s">
        <v>231</v>
      </c>
      <c r="F4968">
        <v>8793</v>
      </c>
    </row>
    <row r="4969" spans="1:6" x14ac:dyDescent="0.25">
      <c r="A4969">
        <v>4316733</v>
      </c>
      <c r="B4969" t="s">
        <v>4022</v>
      </c>
      <c r="C4969" s="53" t="s">
        <v>4646</v>
      </c>
      <c r="D4969" t="s">
        <v>4991</v>
      </c>
      <c r="E4969" t="s">
        <v>251</v>
      </c>
      <c r="F4969">
        <v>1698</v>
      </c>
    </row>
    <row r="4970" spans="1:6" x14ac:dyDescent="0.25">
      <c r="A4970">
        <v>4316758</v>
      </c>
      <c r="B4970" t="s">
        <v>4022</v>
      </c>
      <c r="C4970" s="53" t="s">
        <v>4646</v>
      </c>
      <c r="D4970" t="s">
        <v>4992</v>
      </c>
      <c r="E4970" t="s">
        <v>231</v>
      </c>
      <c r="F4970">
        <v>6183</v>
      </c>
    </row>
    <row r="4971" spans="1:6" x14ac:dyDescent="0.25">
      <c r="A4971">
        <v>4316808</v>
      </c>
      <c r="B4971" t="s">
        <v>4022</v>
      </c>
      <c r="C4971" s="53" t="s">
        <v>4646</v>
      </c>
      <c r="D4971" t="s">
        <v>4993</v>
      </c>
      <c r="E4971" t="s">
        <v>229</v>
      </c>
      <c r="F4971">
        <v>126084</v>
      </c>
    </row>
    <row r="4972" spans="1:6" x14ac:dyDescent="0.25">
      <c r="A4972">
        <v>4316907</v>
      </c>
      <c r="B4972" t="s">
        <v>4022</v>
      </c>
      <c r="C4972" s="53" t="s">
        <v>4646</v>
      </c>
      <c r="D4972" t="s">
        <v>1408</v>
      </c>
      <c r="E4972" t="s">
        <v>229</v>
      </c>
      <c r="F4972">
        <v>276108</v>
      </c>
    </row>
    <row r="4973" spans="1:6" x14ac:dyDescent="0.25">
      <c r="A4973">
        <v>4316956</v>
      </c>
      <c r="B4973" t="s">
        <v>4022</v>
      </c>
      <c r="C4973" s="53" t="s">
        <v>4646</v>
      </c>
      <c r="D4973" t="s">
        <v>4994</v>
      </c>
      <c r="E4973" t="s">
        <v>231</v>
      </c>
      <c r="F4973">
        <v>6328</v>
      </c>
    </row>
    <row r="4974" spans="1:6" x14ac:dyDescent="0.25">
      <c r="A4974">
        <v>4316972</v>
      </c>
      <c r="B4974" t="s">
        <v>4022</v>
      </c>
      <c r="C4974" s="53" t="s">
        <v>4646</v>
      </c>
      <c r="D4974" t="s">
        <v>4995</v>
      </c>
      <c r="E4974" t="s">
        <v>251</v>
      </c>
      <c r="F4974">
        <v>2495</v>
      </c>
    </row>
    <row r="4975" spans="1:6" x14ac:dyDescent="0.25">
      <c r="A4975">
        <v>4317004</v>
      </c>
      <c r="B4975" t="s">
        <v>4022</v>
      </c>
      <c r="C4975" s="53" t="s">
        <v>4646</v>
      </c>
      <c r="D4975" t="s">
        <v>4996</v>
      </c>
      <c r="E4975" t="s">
        <v>231</v>
      </c>
      <c r="F4975">
        <v>8434</v>
      </c>
    </row>
    <row r="4976" spans="1:6" x14ac:dyDescent="0.25">
      <c r="A4976">
        <v>4317103</v>
      </c>
      <c r="B4976" t="s">
        <v>4022</v>
      </c>
      <c r="C4976" s="53" t="s">
        <v>4646</v>
      </c>
      <c r="D4976" t="s">
        <v>4997</v>
      </c>
      <c r="E4976" t="s">
        <v>233</v>
      </c>
      <c r="F4976">
        <v>82968</v>
      </c>
    </row>
    <row r="4977" spans="1:6" x14ac:dyDescent="0.25">
      <c r="A4977">
        <v>4317202</v>
      </c>
      <c r="B4977" t="s">
        <v>4022</v>
      </c>
      <c r="C4977" s="53" t="s">
        <v>4646</v>
      </c>
      <c r="D4977" t="s">
        <v>4998</v>
      </c>
      <c r="E4977" t="s">
        <v>233</v>
      </c>
      <c r="F4977">
        <v>72240</v>
      </c>
    </row>
    <row r="4978" spans="1:6" x14ac:dyDescent="0.25">
      <c r="A4978">
        <v>4317251</v>
      </c>
      <c r="B4978" t="s">
        <v>4022</v>
      </c>
      <c r="C4978" s="53" t="s">
        <v>4646</v>
      </c>
      <c r="D4978" t="s">
        <v>4999</v>
      </c>
      <c r="E4978" t="s">
        <v>251</v>
      </c>
      <c r="F4978">
        <v>1781</v>
      </c>
    </row>
    <row r="4979" spans="1:6" x14ac:dyDescent="0.25">
      <c r="A4979">
        <v>4317301</v>
      </c>
      <c r="B4979" t="s">
        <v>4022</v>
      </c>
      <c r="C4979" s="53" t="s">
        <v>4646</v>
      </c>
      <c r="D4979" t="s">
        <v>5000</v>
      </c>
      <c r="E4979" t="s">
        <v>227</v>
      </c>
      <c r="F4979">
        <v>31436</v>
      </c>
    </row>
    <row r="4980" spans="1:6" x14ac:dyDescent="0.25">
      <c r="A4980">
        <v>4317400</v>
      </c>
      <c r="B4980" t="s">
        <v>4022</v>
      </c>
      <c r="C4980" s="53" t="s">
        <v>4646</v>
      </c>
      <c r="D4980" t="s">
        <v>5001</v>
      </c>
      <c r="E4980" t="s">
        <v>233</v>
      </c>
      <c r="F4980">
        <v>50635</v>
      </c>
    </row>
    <row r="4981" spans="1:6" x14ac:dyDescent="0.25">
      <c r="A4981">
        <v>4317509</v>
      </c>
      <c r="B4981" t="s">
        <v>4022</v>
      </c>
      <c r="C4981" s="53" t="s">
        <v>4646</v>
      </c>
      <c r="D4981" t="s">
        <v>5002</v>
      </c>
      <c r="E4981" t="s">
        <v>233</v>
      </c>
      <c r="F4981">
        <v>78976</v>
      </c>
    </row>
    <row r="4982" spans="1:6" x14ac:dyDescent="0.25">
      <c r="A4982">
        <v>4317558</v>
      </c>
      <c r="B4982" t="s">
        <v>4022</v>
      </c>
      <c r="C4982" s="53" t="s">
        <v>4646</v>
      </c>
      <c r="D4982" t="s">
        <v>5003</v>
      </c>
      <c r="E4982" t="s">
        <v>251</v>
      </c>
      <c r="F4982">
        <v>2198</v>
      </c>
    </row>
    <row r="4983" spans="1:6" x14ac:dyDescent="0.25">
      <c r="A4983">
        <v>4317608</v>
      </c>
      <c r="B4983" t="s">
        <v>4022</v>
      </c>
      <c r="C4983" s="53" t="s">
        <v>4646</v>
      </c>
      <c r="D4983" t="s">
        <v>5004</v>
      </c>
      <c r="E4983" t="s">
        <v>227</v>
      </c>
      <c r="F4983">
        <v>41977</v>
      </c>
    </row>
    <row r="4984" spans="1:6" x14ac:dyDescent="0.25">
      <c r="A4984">
        <v>4317707</v>
      </c>
      <c r="B4984" t="s">
        <v>4022</v>
      </c>
      <c r="C4984" s="53" t="s">
        <v>4646</v>
      </c>
      <c r="D4984" t="s">
        <v>5005</v>
      </c>
      <c r="E4984" t="s">
        <v>235</v>
      </c>
      <c r="F4984">
        <v>11174</v>
      </c>
    </row>
    <row r="4985" spans="1:6" x14ac:dyDescent="0.25">
      <c r="A4985">
        <v>4317756</v>
      </c>
      <c r="B4985" t="s">
        <v>4022</v>
      </c>
      <c r="C4985" s="53" t="s">
        <v>4646</v>
      </c>
      <c r="D4985" t="s">
        <v>5006</v>
      </c>
      <c r="E4985" t="s">
        <v>251</v>
      </c>
      <c r="F4985">
        <v>2056</v>
      </c>
    </row>
    <row r="4986" spans="1:6" x14ac:dyDescent="0.25">
      <c r="A4986">
        <v>4317806</v>
      </c>
      <c r="B4986" t="s">
        <v>4022</v>
      </c>
      <c r="C4986" s="53" t="s">
        <v>4646</v>
      </c>
      <c r="D4986" t="s">
        <v>5007</v>
      </c>
      <c r="E4986" t="s">
        <v>235</v>
      </c>
      <c r="F4986">
        <v>14349</v>
      </c>
    </row>
    <row r="4987" spans="1:6" x14ac:dyDescent="0.25">
      <c r="A4987">
        <v>4317905</v>
      </c>
      <c r="B4987" t="s">
        <v>4022</v>
      </c>
      <c r="C4987" s="53" t="s">
        <v>4646</v>
      </c>
      <c r="D4987" t="s">
        <v>5008</v>
      </c>
      <c r="E4987" t="s">
        <v>235</v>
      </c>
      <c r="F4987">
        <v>14757</v>
      </c>
    </row>
    <row r="4988" spans="1:6" x14ac:dyDescent="0.25">
      <c r="A4988">
        <v>4317954</v>
      </c>
      <c r="B4988" t="s">
        <v>4022</v>
      </c>
      <c r="C4988" s="53" t="s">
        <v>4646</v>
      </c>
      <c r="D4988" t="s">
        <v>5009</v>
      </c>
      <c r="E4988" t="s">
        <v>251</v>
      </c>
      <c r="F4988">
        <v>2485</v>
      </c>
    </row>
    <row r="4989" spans="1:6" x14ac:dyDescent="0.25">
      <c r="A4989">
        <v>4318002</v>
      </c>
      <c r="B4989" t="s">
        <v>4022</v>
      </c>
      <c r="C4989" s="53" t="s">
        <v>4646</v>
      </c>
      <c r="D4989" t="s">
        <v>5010</v>
      </c>
      <c r="E4989" t="s">
        <v>233</v>
      </c>
      <c r="F4989">
        <v>62990</v>
      </c>
    </row>
    <row r="4990" spans="1:6" x14ac:dyDescent="0.25">
      <c r="A4990">
        <v>4318051</v>
      </c>
      <c r="B4990" t="s">
        <v>4022</v>
      </c>
      <c r="C4990" s="53" t="s">
        <v>4646</v>
      </c>
      <c r="D4990" t="s">
        <v>5011</v>
      </c>
      <c r="E4990" t="s">
        <v>251</v>
      </c>
      <c r="F4990">
        <v>3064</v>
      </c>
    </row>
    <row r="4991" spans="1:6" x14ac:dyDescent="0.25">
      <c r="A4991">
        <v>4318101</v>
      </c>
      <c r="B4991" t="s">
        <v>4022</v>
      </c>
      <c r="C4991" s="53" t="s">
        <v>4646</v>
      </c>
      <c r="D4991" t="s">
        <v>5012</v>
      </c>
      <c r="E4991" t="s">
        <v>235</v>
      </c>
      <c r="F4991">
        <v>19495</v>
      </c>
    </row>
    <row r="4992" spans="1:6" x14ac:dyDescent="0.25">
      <c r="A4992">
        <v>4318200</v>
      </c>
      <c r="B4992" t="s">
        <v>4022</v>
      </c>
      <c r="C4992" s="53" t="s">
        <v>4646</v>
      </c>
      <c r="D4992" t="s">
        <v>3101</v>
      </c>
      <c r="E4992" t="s">
        <v>227</v>
      </c>
      <c r="F4992">
        <v>21551</v>
      </c>
    </row>
    <row r="4993" spans="1:6" x14ac:dyDescent="0.25">
      <c r="A4993">
        <v>4318309</v>
      </c>
      <c r="B4993" t="s">
        <v>4022</v>
      </c>
      <c r="C4993" s="53" t="s">
        <v>4646</v>
      </c>
      <c r="D4993" t="s">
        <v>2346</v>
      </c>
      <c r="E4993" t="s">
        <v>233</v>
      </c>
      <c r="F4993">
        <v>62785</v>
      </c>
    </row>
    <row r="4994" spans="1:6" x14ac:dyDescent="0.25">
      <c r="A4994">
        <v>4318408</v>
      </c>
      <c r="B4994" t="s">
        <v>4022</v>
      </c>
      <c r="C4994" s="53" t="s">
        <v>4646</v>
      </c>
      <c r="D4994" t="s">
        <v>5013</v>
      </c>
      <c r="E4994" t="s">
        <v>227</v>
      </c>
      <c r="F4994">
        <v>23527</v>
      </c>
    </row>
    <row r="4995" spans="1:6" x14ac:dyDescent="0.25">
      <c r="A4995">
        <v>4318424</v>
      </c>
      <c r="B4995" t="s">
        <v>4022</v>
      </c>
      <c r="C4995" s="53" t="s">
        <v>4646</v>
      </c>
      <c r="D4995" t="s">
        <v>5014</v>
      </c>
      <c r="E4995" t="s">
        <v>251</v>
      </c>
      <c r="F4995">
        <v>4840</v>
      </c>
    </row>
    <row r="4996" spans="1:6" x14ac:dyDescent="0.25">
      <c r="A4996">
        <v>4318432</v>
      </c>
      <c r="B4996" t="s">
        <v>4022</v>
      </c>
      <c r="C4996" s="53" t="s">
        <v>4646</v>
      </c>
      <c r="D4996" t="s">
        <v>5015</v>
      </c>
      <c r="E4996" t="s">
        <v>251</v>
      </c>
      <c r="F4996">
        <v>2651</v>
      </c>
    </row>
    <row r="4997" spans="1:6" x14ac:dyDescent="0.25">
      <c r="A4997">
        <v>4318440</v>
      </c>
      <c r="B4997" t="s">
        <v>4022</v>
      </c>
      <c r="C4997" s="53" t="s">
        <v>4646</v>
      </c>
      <c r="D4997" t="s">
        <v>5016</v>
      </c>
      <c r="E4997" t="s">
        <v>251</v>
      </c>
      <c r="F4997">
        <v>2846</v>
      </c>
    </row>
    <row r="4998" spans="1:6" x14ac:dyDescent="0.25">
      <c r="A4998">
        <v>4318457</v>
      </c>
      <c r="B4998" t="s">
        <v>4022</v>
      </c>
      <c r="C4998" s="53" t="s">
        <v>4646</v>
      </c>
      <c r="D4998" t="s">
        <v>5017</v>
      </c>
      <c r="E4998" t="s">
        <v>251</v>
      </c>
      <c r="F4998">
        <v>2736</v>
      </c>
    </row>
    <row r="4999" spans="1:6" x14ac:dyDescent="0.25">
      <c r="A4999">
        <v>4318465</v>
      </c>
      <c r="B4999" t="s">
        <v>4022</v>
      </c>
      <c r="C4999" s="53" t="s">
        <v>4646</v>
      </c>
      <c r="D4999" t="s">
        <v>5018</v>
      </c>
      <c r="E4999" t="s">
        <v>251</v>
      </c>
      <c r="F4999">
        <v>2186</v>
      </c>
    </row>
    <row r="5000" spans="1:6" x14ac:dyDescent="0.25">
      <c r="A5000">
        <v>4318481</v>
      </c>
      <c r="B5000" t="s">
        <v>4022</v>
      </c>
      <c r="C5000" s="53" t="s">
        <v>4646</v>
      </c>
      <c r="D5000" t="s">
        <v>5019</v>
      </c>
      <c r="E5000" t="s">
        <v>251</v>
      </c>
      <c r="F5000">
        <v>4463</v>
      </c>
    </row>
    <row r="5001" spans="1:6" x14ac:dyDescent="0.25">
      <c r="A5001">
        <v>4318499</v>
      </c>
      <c r="B5001" t="s">
        <v>4022</v>
      </c>
      <c r="C5001" s="53" t="s">
        <v>4646</v>
      </c>
      <c r="D5001" t="s">
        <v>5020</v>
      </c>
      <c r="E5001" t="s">
        <v>251</v>
      </c>
      <c r="F5001">
        <v>2220</v>
      </c>
    </row>
    <row r="5002" spans="1:6" x14ac:dyDescent="0.25">
      <c r="A5002">
        <v>4318507</v>
      </c>
      <c r="B5002" t="s">
        <v>4022</v>
      </c>
      <c r="C5002" s="53" t="s">
        <v>4646</v>
      </c>
      <c r="D5002" t="s">
        <v>5021</v>
      </c>
      <c r="E5002" t="s">
        <v>227</v>
      </c>
      <c r="F5002">
        <v>26977</v>
      </c>
    </row>
    <row r="5003" spans="1:6" x14ac:dyDescent="0.25">
      <c r="A5003">
        <v>4318606</v>
      </c>
      <c r="B5003" t="s">
        <v>4022</v>
      </c>
      <c r="C5003" s="53" t="s">
        <v>4646</v>
      </c>
      <c r="D5003" t="s">
        <v>5022</v>
      </c>
      <c r="E5003" t="s">
        <v>231</v>
      </c>
      <c r="F5003">
        <v>7116</v>
      </c>
    </row>
    <row r="5004" spans="1:6" x14ac:dyDescent="0.25">
      <c r="A5004">
        <v>4318614</v>
      </c>
      <c r="B5004" t="s">
        <v>4022</v>
      </c>
      <c r="C5004" s="53" t="s">
        <v>4646</v>
      </c>
      <c r="D5004" t="s">
        <v>5023</v>
      </c>
      <c r="E5004" t="s">
        <v>251</v>
      </c>
      <c r="F5004">
        <v>2260</v>
      </c>
    </row>
    <row r="5005" spans="1:6" x14ac:dyDescent="0.25">
      <c r="A5005">
        <v>4318622</v>
      </c>
      <c r="B5005" t="s">
        <v>4022</v>
      </c>
      <c r="C5005" s="53" t="s">
        <v>4646</v>
      </c>
      <c r="D5005" t="s">
        <v>5024</v>
      </c>
      <c r="E5005" t="s">
        <v>251</v>
      </c>
      <c r="F5005">
        <v>3470</v>
      </c>
    </row>
    <row r="5006" spans="1:6" x14ac:dyDescent="0.25">
      <c r="A5006">
        <v>4318705</v>
      </c>
      <c r="B5006" t="s">
        <v>4022</v>
      </c>
      <c r="C5006" s="53" t="s">
        <v>4646</v>
      </c>
      <c r="D5006" t="s">
        <v>5025</v>
      </c>
      <c r="E5006" t="s">
        <v>229</v>
      </c>
      <c r="F5006">
        <v>228370</v>
      </c>
    </row>
    <row r="5007" spans="1:6" x14ac:dyDescent="0.25">
      <c r="A5007">
        <v>4318804</v>
      </c>
      <c r="B5007" t="s">
        <v>4022</v>
      </c>
      <c r="C5007" s="53" t="s">
        <v>4646</v>
      </c>
      <c r="D5007" t="s">
        <v>5026</v>
      </c>
      <c r="E5007" t="s">
        <v>227</v>
      </c>
      <c r="F5007">
        <v>44541</v>
      </c>
    </row>
    <row r="5008" spans="1:6" x14ac:dyDescent="0.25">
      <c r="A5008">
        <v>4318903</v>
      </c>
      <c r="B5008" t="s">
        <v>4022</v>
      </c>
      <c r="C5008" s="53" t="s">
        <v>4646</v>
      </c>
      <c r="D5008" t="s">
        <v>5027</v>
      </c>
      <c r="E5008" t="s">
        <v>227</v>
      </c>
      <c r="F5008">
        <v>35193</v>
      </c>
    </row>
    <row r="5009" spans="1:6" x14ac:dyDescent="0.25">
      <c r="A5009">
        <v>4319000</v>
      </c>
      <c r="B5009" t="s">
        <v>4022</v>
      </c>
      <c r="C5009" s="53" t="s">
        <v>4646</v>
      </c>
      <c r="D5009" t="s">
        <v>5028</v>
      </c>
      <c r="E5009" t="s">
        <v>227</v>
      </c>
      <c r="F5009">
        <v>21204</v>
      </c>
    </row>
    <row r="5010" spans="1:6" x14ac:dyDescent="0.25">
      <c r="A5010">
        <v>4319109</v>
      </c>
      <c r="B5010" t="s">
        <v>4022</v>
      </c>
      <c r="C5010" s="53" t="s">
        <v>4646</v>
      </c>
      <c r="D5010" t="s">
        <v>4608</v>
      </c>
      <c r="E5010" t="s">
        <v>231</v>
      </c>
      <c r="F5010">
        <v>5821</v>
      </c>
    </row>
    <row r="5011" spans="1:6" x14ac:dyDescent="0.25">
      <c r="A5011">
        <v>4319125</v>
      </c>
      <c r="B5011" t="s">
        <v>4022</v>
      </c>
      <c r="C5011" s="53" t="s">
        <v>4646</v>
      </c>
      <c r="D5011" t="s">
        <v>5029</v>
      </c>
      <c r="E5011" t="s">
        <v>251</v>
      </c>
      <c r="F5011">
        <v>3306</v>
      </c>
    </row>
    <row r="5012" spans="1:6" x14ac:dyDescent="0.25">
      <c r="A5012">
        <v>4319158</v>
      </c>
      <c r="B5012" t="s">
        <v>4022</v>
      </c>
      <c r="C5012" s="53" t="s">
        <v>4646</v>
      </c>
      <c r="D5012" t="s">
        <v>5030</v>
      </c>
      <c r="E5012" t="s">
        <v>231</v>
      </c>
      <c r="F5012">
        <v>7728</v>
      </c>
    </row>
    <row r="5013" spans="1:6" x14ac:dyDescent="0.25">
      <c r="A5013">
        <v>4319208</v>
      </c>
      <c r="B5013" t="s">
        <v>4022</v>
      </c>
      <c r="C5013" s="53" t="s">
        <v>4646</v>
      </c>
      <c r="D5013" t="s">
        <v>5031</v>
      </c>
      <c r="E5013" t="s">
        <v>231</v>
      </c>
      <c r="F5013">
        <v>5732</v>
      </c>
    </row>
    <row r="5014" spans="1:6" x14ac:dyDescent="0.25">
      <c r="A5014">
        <v>4319307</v>
      </c>
      <c r="B5014" t="s">
        <v>4022</v>
      </c>
      <c r="C5014" s="53" t="s">
        <v>4646</v>
      </c>
      <c r="D5014" t="s">
        <v>5032</v>
      </c>
      <c r="E5014" t="s">
        <v>231</v>
      </c>
      <c r="F5014">
        <v>6348</v>
      </c>
    </row>
    <row r="5015" spans="1:6" x14ac:dyDescent="0.25">
      <c r="A5015">
        <v>4319356</v>
      </c>
      <c r="B5015" t="s">
        <v>4022</v>
      </c>
      <c r="C5015" s="53" t="s">
        <v>4646</v>
      </c>
      <c r="D5015" t="s">
        <v>5033</v>
      </c>
      <c r="E5015" t="s">
        <v>251</v>
      </c>
      <c r="F5015">
        <v>3584</v>
      </c>
    </row>
    <row r="5016" spans="1:6" x14ac:dyDescent="0.25">
      <c r="A5016">
        <v>4319364</v>
      </c>
      <c r="B5016" t="s">
        <v>4022</v>
      </c>
      <c r="C5016" s="53" t="s">
        <v>4646</v>
      </c>
      <c r="D5016" t="s">
        <v>5034</v>
      </c>
      <c r="E5016" t="s">
        <v>251</v>
      </c>
      <c r="F5016">
        <v>1984</v>
      </c>
    </row>
    <row r="5017" spans="1:6" x14ac:dyDescent="0.25">
      <c r="A5017">
        <v>4319372</v>
      </c>
      <c r="B5017" t="s">
        <v>4022</v>
      </c>
      <c r="C5017" s="53" t="s">
        <v>4646</v>
      </c>
      <c r="D5017" t="s">
        <v>5035</v>
      </c>
      <c r="E5017" t="s">
        <v>251</v>
      </c>
      <c r="F5017">
        <v>2983</v>
      </c>
    </row>
    <row r="5018" spans="1:6" x14ac:dyDescent="0.25">
      <c r="A5018">
        <v>4319406</v>
      </c>
      <c r="B5018" t="s">
        <v>4022</v>
      </c>
      <c r="C5018" s="53" t="s">
        <v>4646</v>
      </c>
      <c r="D5018" t="s">
        <v>5036</v>
      </c>
      <c r="E5018" t="s">
        <v>235</v>
      </c>
      <c r="F5018">
        <v>16788</v>
      </c>
    </row>
    <row r="5019" spans="1:6" x14ac:dyDescent="0.25">
      <c r="A5019">
        <v>4319505</v>
      </c>
      <c r="B5019" t="s">
        <v>4022</v>
      </c>
      <c r="C5019" s="53" t="s">
        <v>4646</v>
      </c>
      <c r="D5019" t="s">
        <v>5037</v>
      </c>
      <c r="E5019" t="s">
        <v>227</v>
      </c>
      <c r="F5019">
        <v>24676</v>
      </c>
    </row>
    <row r="5020" spans="1:6" x14ac:dyDescent="0.25">
      <c r="A5020">
        <v>4319604</v>
      </c>
      <c r="B5020" t="s">
        <v>4022</v>
      </c>
      <c r="C5020" s="53" t="s">
        <v>4646</v>
      </c>
      <c r="D5020" t="s">
        <v>5038</v>
      </c>
      <c r="E5020" t="s">
        <v>227</v>
      </c>
      <c r="F5020">
        <v>24432</v>
      </c>
    </row>
    <row r="5021" spans="1:6" x14ac:dyDescent="0.25">
      <c r="A5021">
        <v>4319703</v>
      </c>
      <c r="B5021" t="s">
        <v>4022</v>
      </c>
      <c r="C5021" s="53" t="s">
        <v>4646</v>
      </c>
      <c r="D5021" t="s">
        <v>5039</v>
      </c>
      <c r="E5021" t="s">
        <v>251</v>
      </c>
      <c r="F5021">
        <v>3621</v>
      </c>
    </row>
    <row r="5022" spans="1:6" x14ac:dyDescent="0.25">
      <c r="A5022">
        <v>4319711</v>
      </c>
      <c r="B5022" t="s">
        <v>4022</v>
      </c>
      <c r="C5022" s="53" t="s">
        <v>4646</v>
      </c>
      <c r="D5022" t="s">
        <v>5040</v>
      </c>
      <c r="E5022" t="s">
        <v>251</v>
      </c>
      <c r="F5022">
        <v>2257</v>
      </c>
    </row>
    <row r="5023" spans="1:6" x14ac:dyDescent="0.25">
      <c r="A5023">
        <v>4319737</v>
      </c>
      <c r="B5023" t="s">
        <v>4022</v>
      </c>
      <c r="C5023" s="53" t="s">
        <v>4646</v>
      </c>
      <c r="D5023" t="s">
        <v>5041</v>
      </c>
      <c r="E5023" t="s">
        <v>251</v>
      </c>
      <c r="F5023">
        <v>2752</v>
      </c>
    </row>
    <row r="5024" spans="1:6" x14ac:dyDescent="0.25">
      <c r="A5024">
        <v>4319752</v>
      </c>
      <c r="B5024" t="s">
        <v>4022</v>
      </c>
      <c r="C5024" s="53" t="s">
        <v>4646</v>
      </c>
      <c r="D5024" t="s">
        <v>5042</v>
      </c>
      <c r="E5024" t="s">
        <v>251</v>
      </c>
      <c r="F5024">
        <v>2124</v>
      </c>
    </row>
    <row r="5025" spans="1:6" x14ac:dyDescent="0.25">
      <c r="A5025">
        <v>4319802</v>
      </c>
      <c r="B5025" t="s">
        <v>4022</v>
      </c>
      <c r="C5025" s="53" t="s">
        <v>4646</v>
      </c>
      <c r="D5025" t="s">
        <v>5043</v>
      </c>
      <c r="E5025" t="s">
        <v>231</v>
      </c>
      <c r="F5025">
        <v>8787</v>
      </c>
    </row>
    <row r="5026" spans="1:6" x14ac:dyDescent="0.25">
      <c r="A5026">
        <v>4319901</v>
      </c>
      <c r="B5026" t="s">
        <v>4022</v>
      </c>
      <c r="C5026" s="53" t="s">
        <v>4646</v>
      </c>
      <c r="D5026" t="s">
        <v>5044</v>
      </c>
      <c r="E5026" t="s">
        <v>233</v>
      </c>
      <c r="F5026">
        <v>79560</v>
      </c>
    </row>
    <row r="5027" spans="1:6" x14ac:dyDescent="0.25">
      <c r="A5027">
        <v>4320008</v>
      </c>
      <c r="B5027" t="s">
        <v>4022</v>
      </c>
      <c r="C5027" s="53" t="s">
        <v>4646</v>
      </c>
      <c r="D5027" t="s">
        <v>5045</v>
      </c>
      <c r="E5027" t="s">
        <v>229</v>
      </c>
      <c r="F5027">
        <v>138357</v>
      </c>
    </row>
    <row r="5028" spans="1:6" x14ac:dyDescent="0.25">
      <c r="A5028">
        <v>4320107</v>
      </c>
      <c r="B5028" t="s">
        <v>4022</v>
      </c>
      <c r="C5028" s="53" t="s">
        <v>4646</v>
      </c>
      <c r="D5028" t="s">
        <v>4351</v>
      </c>
      <c r="E5028" t="s">
        <v>227</v>
      </c>
      <c r="F5028">
        <v>23036</v>
      </c>
    </row>
    <row r="5029" spans="1:6" x14ac:dyDescent="0.25">
      <c r="A5029">
        <v>4320206</v>
      </c>
      <c r="B5029" t="s">
        <v>4022</v>
      </c>
      <c r="C5029" s="53" t="s">
        <v>4646</v>
      </c>
      <c r="D5029" t="s">
        <v>5046</v>
      </c>
      <c r="E5029" t="s">
        <v>235</v>
      </c>
      <c r="F5029">
        <v>11164</v>
      </c>
    </row>
    <row r="5030" spans="1:6" x14ac:dyDescent="0.25">
      <c r="A5030">
        <v>4320230</v>
      </c>
      <c r="B5030" t="s">
        <v>4022</v>
      </c>
      <c r="C5030" s="53" t="s">
        <v>4646</v>
      </c>
      <c r="D5030" t="s">
        <v>5047</v>
      </c>
      <c r="E5030" t="s">
        <v>251</v>
      </c>
      <c r="F5030">
        <v>3063</v>
      </c>
    </row>
    <row r="5031" spans="1:6" x14ac:dyDescent="0.25">
      <c r="A5031">
        <v>4320263</v>
      </c>
      <c r="B5031" t="s">
        <v>4022</v>
      </c>
      <c r="C5031" s="53" t="s">
        <v>4646</v>
      </c>
      <c r="D5031" t="s">
        <v>5048</v>
      </c>
      <c r="E5031" t="s">
        <v>231</v>
      </c>
      <c r="F5031">
        <v>7388</v>
      </c>
    </row>
    <row r="5032" spans="1:6" x14ac:dyDescent="0.25">
      <c r="A5032">
        <v>4320305</v>
      </c>
      <c r="B5032" t="s">
        <v>4022</v>
      </c>
      <c r="C5032" s="53" t="s">
        <v>4646</v>
      </c>
      <c r="D5032" t="s">
        <v>5049</v>
      </c>
      <c r="E5032" t="s">
        <v>231</v>
      </c>
      <c r="F5032">
        <v>5134</v>
      </c>
    </row>
    <row r="5033" spans="1:6" x14ac:dyDescent="0.25">
      <c r="A5033">
        <v>4320321</v>
      </c>
      <c r="B5033" t="s">
        <v>4022</v>
      </c>
      <c r="C5033" s="53" t="s">
        <v>4646</v>
      </c>
      <c r="D5033" t="s">
        <v>5050</v>
      </c>
      <c r="E5033" t="s">
        <v>251</v>
      </c>
      <c r="F5033">
        <v>2885</v>
      </c>
    </row>
    <row r="5034" spans="1:6" x14ac:dyDescent="0.25">
      <c r="A5034">
        <v>4320354</v>
      </c>
      <c r="B5034" t="s">
        <v>4022</v>
      </c>
      <c r="C5034" s="53" t="s">
        <v>4646</v>
      </c>
      <c r="D5034" t="s">
        <v>5051</v>
      </c>
      <c r="E5034" t="s">
        <v>231</v>
      </c>
      <c r="F5034">
        <v>5486</v>
      </c>
    </row>
    <row r="5035" spans="1:6" x14ac:dyDescent="0.25">
      <c r="A5035">
        <v>4320404</v>
      </c>
      <c r="B5035" t="s">
        <v>4022</v>
      </c>
      <c r="C5035" s="53" t="s">
        <v>4646</v>
      </c>
      <c r="D5035" t="s">
        <v>5052</v>
      </c>
      <c r="E5035" t="s">
        <v>235</v>
      </c>
      <c r="F5035">
        <v>15814</v>
      </c>
    </row>
    <row r="5036" spans="1:6" x14ac:dyDescent="0.25">
      <c r="A5036">
        <v>4320453</v>
      </c>
      <c r="B5036" t="s">
        <v>4022</v>
      </c>
      <c r="C5036" s="53" t="s">
        <v>4646</v>
      </c>
      <c r="D5036" t="s">
        <v>5053</v>
      </c>
      <c r="E5036" t="s">
        <v>251</v>
      </c>
      <c r="F5036">
        <v>2235</v>
      </c>
    </row>
    <row r="5037" spans="1:6" x14ac:dyDescent="0.25">
      <c r="A5037">
        <v>4320503</v>
      </c>
      <c r="B5037" t="s">
        <v>4022</v>
      </c>
      <c r="C5037" s="53" t="s">
        <v>4646</v>
      </c>
      <c r="D5037" t="s">
        <v>5054</v>
      </c>
      <c r="E5037" t="s">
        <v>231</v>
      </c>
      <c r="F5037">
        <v>6169</v>
      </c>
    </row>
    <row r="5038" spans="1:6" x14ac:dyDescent="0.25">
      <c r="A5038">
        <v>4320552</v>
      </c>
      <c r="B5038" t="s">
        <v>4022</v>
      </c>
      <c r="C5038" s="53" t="s">
        <v>4646</v>
      </c>
      <c r="D5038" t="s">
        <v>5055</v>
      </c>
      <c r="E5038" t="s">
        <v>231</v>
      </c>
      <c r="F5038">
        <v>6246</v>
      </c>
    </row>
    <row r="5039" spans="1:6" x14ac:dyDescent="0.25">
      <c r="A5039">
        <v>4320578</v>
      </c>
      <c r="B5039" t="s">
        <v>4022</v>
      </c>
      <c r="C5039" s="53" t="s">
        <v>4646</v>
      </c>
      <c r="D5039" t="s">
        <v>5056</v>
      </c>
      <c r="E5039" t="s">
        <v>251</v>
      </c>
      <c r="F5039">
        <v>2132</v>
      </c>
    </row>
    <row r="5040" spans="1:6" x14ac:dyDescent="0.25">
      <c r="A5040">
        <v>4320602</v>
      </c>
      <c r="B5040" t="s">
        <v>4022</v>
      </c>
      <c r="C5040" s="53" t="s">
        <v>4646</v>
      </c>
      <c r="D5040" t="s">
        <v>5057</v>
      </c>
      <c r="E5040" t="s">
        <v>251</v>
      </c>
      <c r="F5040">
        <v>3890</v>
      </c>
    </row>
    <row r="5041" spans="1:6" x14ac:dyDescent="0.25">
      <c r="A5041">
        <v>4320651</v>
      </c>
      <c r="B5041" t="s">
        <v>4022</v>
      </c>
      <c r="C5041" s="53" t="s">
        <v>4646</v>
      </c>
      <c r="D5041" t="s">
        <v>5058</v>
      </c>
      <c r="E5041" t="s">
        <v>251</v>
      </c>
      <c r="F5041">
        <v>2487</v>
      </c>
    </row>
    <row r="5042" spans="1:6" x14ac:dyDescent="0.25">
      <c r="A5042">
        <v>4320677</v>
      </c>
      <c r="B5042" t="s">
        <v>4022</v>
      </c>
      <c r="C5042" s="53" t="s">
        <v>4646</v>
      </c>
      <c r="D5042" t="s">
        <v>5059</v>
      </c>
      <c r="E5042" t="s">
        <v>235</v>
      </c>
      <c r="F5042">
        <v>10400</v>
      </c>
    </row>
    <row r="5043" spans="1:6" x14ac:dyDescent="0.25">
      <c r="A5043">
        <v>4320701</v>
      </c>
      <c r="B5043" t="s">
        <v>4022</v>
      </c>
      <c r="C5043" s="53" t="s">
        <v>4646</v>
      </c>
      <c r="D5043" t="s">
        <v>2367</v>
      </c>
      <c r="E5043" t="s">
        <v>235</v>
      </c>
      <c r="F5043">
        <v>14944</v>
      </c>
    </row>
    <row r="5044" spans="1:6" x14ac:dyDescent="0.25">
      <c r="A5044">
        <v>4320800</v>
      </c>
      <c r="B5044" t="s">
        <v>4022</v>
      </c>
      <c r="C5044" s="53" t="s">
        <v>4646</v>
      </c>
      <c r="D5044" t="s">
        <v>1661</v>
      </c>
      <c r="E5044" t="s">
        <v>227</v>
      </c>
      <c r="F5044">
        <v>31261</v>
      </c>
    </row>
    <row r="5045" spans="1:6" x14ac:dyDescent="0.25">
      <c r="A5045">
        <v>4320859</v>
      </c>
      <c r="B5045" t="s">
        <v>4022</v>
      </c>
      <c r="C5045" s="53" t="s">
        <v>4646</v>
      </c>
      <c r="D5045" t="s">
        <v>5060</v>
      </c>
      <c r="E5045" t="s">
        <v>251</v>
      </c>
      <c r="F5045">
        <v>4460</v>
      </c>
    </row>
    <row r="5046" spans="1:6" x14ac:dyDescent="0.25">
      <c r="A5046">
        <v>4320909</v>
      </c>
      <c r="B5046" t="s">
        <v>4022</v>
      </c>
      <c r="C5046" s="53" t="s">
        <v>4646</v>
      </c>
      <c r="D5046" t="s">
        <v>4361</v>
      </c>
      <c r="E5046" t="s">
        <v>227</v>
      </c>
      <c r="F5046">
        <v>21525</v>
      </c>
    </row>
    <row r="5047" spans="1:6" x14ac:dyDescent="0.25">
      <c r="A5047">
        <v>4321006</v>
      </c>
      <c r="B5047" t="s">
        <v>4022</v>
      </c>
      <c r="C5047" s="53" t="s">
        <v>4646</v>
      </c>
      <c r="D5047" t="s">
        <v>5061</v>
      </c>
      <c r="E5047" t="s">
        <v>235</v>
      </c>
      <c r="F5047">
        <v>10803</v>
      </c>
    </row>
    <row r="5048" spans="1:6" x14ac:dyDescent="0.25">
      <c r="A5048">
        <v>4321105</v>
      </c>
      <c r="B5048" t="s">
        <v>4022</v>
      </c>
      <c r="C5048" s="53" t="s">
        <v>4646</v>
      </c>
      <c r="D5048" t="s">
        <v>5062</v>
      </c>
      <c r="E5048" t="s">
        <v>235</v>
      </c>
      <c r="F5048">
        <v>17354</v>
      </c>
    </row>
    <row r="5049" spans="1:6" x14ac:dyDescent="0.25">
      <c r="A5049">
        <v>4321204</v>
      </c>
      <c r="B5049" t="s">
        <v>4022</v>
      </c>
      <c r="C5049" s="53" t="s">
        <v>4646</v>
      </c>
      <c r="D5049" t="s">
        <v>5063</v>
      </c>
      <c r="E5049" t="s">
        <v>233</v>
      </c>
      <c r="F5049">
        <v>57238</v>
      </c>
    </row>
    <row r="5050" spans="1:6" x14ac:dyDescent="0.25">
      <c r="A5050">
        <v>4321303</v>
      </c>
      <c r="B5050" t="s">
        <v>4022</v>
      </c>
      <c r="C5050" s="53" t="s">
        <v>4646</v>
      </c>
      <c r="D5050" t="s">
        <v>5064</v>
      </c>
      <c r="E5050" t="s">
        <v>227</v>
      </c>
      <c r="F5050">
        <v>27128</v>
      </c>
    </row>
    <row r="5051" spans="1:6" x14ac:dyDescent="0.25">
      <c r="A5051">
        <v>4321329</v>
      </c>
      <c r="B5051" t="s">
        <v>4022</v>
      </c>
      <c r="C5051" s="53" t="s">
        <v>4646</v>
      </c>
      <c r="D5051" t="s">
        <v>5065</v>
      </c>
      <c r="E5051" t="s">
        <v>251</v>
      </c>
      <c r="F5051">
        <v>3090</v>
      </c>
    </row>
    <row r="5052" spans="1:6" x14ac:dyDescent="0.25">
      <c r="A5052">
        <v>4321352</v>
      </c>
      <c r="B5052" t="s">
        <v>4022</v>
      </c>
      <c r="C5052" s="53" t="s">
        <v>4646</v>
      </c>
      <c r="D5052" t="s">
        <v>1667</v>
      </c>
      <c r="E5052" t="s">
        <v>231</v>
      </c>
      <c r="F5052">
        <v>5554</v>
      </c>
    </row>
    <row r="5053" spans="1:6" x14ac:dyDescent="0.25">
      <c r="A5053">
        <v>4321402</v>
      </c>
      <c r="B5053" t="s">
        <v>4022</v>
      </c>
      <c r="C5053" s="53" t="s">
        <v>4646</v>
      </c>
      <c r="D5053" t="s">
        <v>5066</v>
      </c>
      <c r="E5053" t="s">
        <v>235</v>
      </c>
      <c r="F5053">
        <v>14039</v>
      </c>
    </row>
    <row r="5054" spans="1:6" x14ac:dyDescent="0.25">
      <c r="A5054">
        <v>4321436</v>
      </c>
      <c r="B5054" t="s">
        <v>4022</v>
      </c>
      <c r="C5054" s="53" t="s">
        <v>4646</v>
      </c>
      <c r="D5054" t="s">
        <v>5067</v>
      </c>
      <c r="E5054" t="s">
        <v>235</v>
      </c>
      <c r="F5054">
        <v>10634</v>
      </c>
    </row>
    <row r="5055" spans="1:6" x14ac:dyDescent="0.25">
      <c r="A5055">
        <v>4321451</v>
      </c>
      <c r="B5055" t="s">
        <v>4022</v>
      </c>
      <c r="C5055" s="53" t="s">
        <v>4646</v>
      </c>
      <c r="D5055" t="s">
        <v>5068</v>
      </c>
      <c r="E5055" t="s">
        <v>227</v>
      </c>
      <c r="F5055">
        <v>30170</v>
      </c>
    </row>
    <row r="5056" spans="1:6" x14ac:dyDescent="0.25">
      <c r="A5056">
        <v>4321469</v>
      </c>
      <c r="B5056" t="s">
        <v>4022</v>
      </c>
      <c r="C5056" s="53" t="s">
        <v>4646</v>
      </c>
      <c r="D5056" t="s">
        <v>5069</v>
      </c>
      <c r="E5056" t="s">
        <v>251</v>
      </c>
      <c r="F5056">
        <v>2912</v>
      </c>
    </row>
    <row r="5057" spans="1:6" x14ac:dyDescent="0.25">
      <c r="A5057">
        <v>4321477</v>
      </c>
      <c r="B5057" t="s">
        <v>4022</v>
      </c>
      <c r="C5057" s="53" t="s">
        <v>4646</v>
      </c>
      <c r="D5057" t="s">
        <v>5070</v>
      </c>
      <c r="E5057" t="s">
        <v>231</v>
      </c>
      <c r="F5057">
        <v>6384</v>
      </c>
    </row>
    <row r="5058" spans="1:6" x14ac:dyDescent="0.25">
      <c r="A5058">
        <v>4321493</v>
      </c>
      <c r="B5058" t="s">
        <v>4022</v>
      </c>
      <c r="C5058" s="53" t="s">
        <v>4646</v>
      </c>
      <c r="D5058" t="s">
        <v>5071</v>
      </c>
      <c r="E5058" t="s">
        <v>251</v>
      </c>
      <c r="F5058">
        <v>2988</v>
      </c>
    </row>
    <row r="5059" spans="1:6" x14ac:dyDescent="0.25">
      <c r="A5059">
        <v>4321501</v>
      </c>
      <c r="B5059" t="s">
        <v>4022</v>
      </c>
      <c r="C5059" s="53" t="s">
        <v>4646</v>
      </c>
      <c r="D5059" t="s">
        <v>5072</v>
      </c>
      <c r="E5059" t="s">
        <v>227</v>
      </c>
      <c r="F5059">
        <v>37107</v>
      </c>
    </row>
    <row r="5060" spans="1:6" x14ac:dyDescent="0.25">
      <c r="A5060">
        <v>4321600</v>
      </c>
      <c r="B5060" t="s">
        <v>4022</v>
      </c>
      <c r="C5060" s="53" t="s">
        <v>4646</v>
      </c>
      <c r="D5060" t="s">
        <v>5073</v>
      </c>
      <c r="E5060" t="s">
        <v>227</v>
      </c>
      <c r="F5060">
        <v>46369</v>
      </c>
    </row>
    <row r="5061" spans="1:6" x14ac:dyDescent="0.25">
      <c r="A5061">
        <v>4321626</v>
      </c>
      <c r="B5061" t="s">
        <v>4022</v>
      </c>
      <c r="C5061" s="53" t="s">
        <v>4646</v>
      </c>
      <c r="D5061" t="s">
        <v>5074</v>
      </c>
      <c r="E5061" t="s">
        <v>251</v>
      </c>
      <c r="F5061">
        <v>2389</v>
      </c>
    </row>
    <row r="5062" spans="1:6" x14ac:dyDescent="0.25">
      <c r="A5062">
        <v>4321634</v>
      </c>
      <c r="B5062" t="s">
        <v>4022</v>
      </c>
      <c r="C5062" s="53" t="s">
        <v>4646</v>
      </c>
      <c r="D5062" t="s">
        <v>5075</v>
      </c>
      <c r="E5062" t="s">
        <v>251</v>
      </c>
      <c r="F5062">
        <v>2873</v>
      </c>
    </row>
    <row r="5063" spans="1:6" x14ac:dyDescent="0.25">
      <c r="A5063">
        <v>4321667</v>
      </c>
      <c r="B5063" t="s">
        <v>4022</v>
      </c>
      <c r="C5063" s="53" t="s">
        <v>4646</v>
      </c>
      <c r="D5063" t="s">
        <v>5076</v>
      </c>
      <c r="E5063" t="s">
        <v>235</v>
      </c>
      <c r="F5063">
        <v>10811</v>
      </c>
    </row>
    <row r="5064" spans="1:6" x14ac:dyDescent="0.25">
      <c r="A5064">
        <v>4321709</v>
      </c>
      <c r="B5064" t="s">
        <v>4022</v>
      </c>
      <c r="C5064" s="53" t="s">
        <v>4646</v>
      </c>
      <c r="D5064" t="s">
        <v>5077</v>
      </c>
      <c r="E5064" t="s">
        <v>227</v>
      </c>
      <c r="F5064">
        <v>26092</v>
      </c>
    </row>
    <row r="5065" spans="1:6" x14ac:dyDescent="0.25">
      <c r="A5065">
        <v>4321808</v>
      </c>
      <c r="B5065" t="s">
        <v>4022</v>
      </c>
      <c r="C5065" s="53" t="s">
        <v>4646</v>
      </c>
      <c r="D5065" t="s">
        <v>5078</v>
      </c>
      <c r="E5065" t="s">
        <v>227</v>
      </c>
      <c r="F5065">
        <v>24485</v>
      </c>
    </row>
    <row r="5066" spans="1:6" x14ac:dyDescent="0.25">
      <c r="A5066">
        <v>4321832</v>
      </c>
      <c r="B5066" t="s">
        <v>4022</v>
      </c>
      <c r="C5066" s="53" t="s">
        <v>4646</v>
      </c>
      <c r="D5066" t="s">
        <v>5079</v>
      </c>
      <c r="E5066" t="s">
        <v>251</v>
      </c>
      <c r="F5066">
        <v>2924</v>
      </c>
    </row>
    <row r="5067" spans="1:6" x14ac:dyDescent="0.25">
      <c r="A5067">
        <v>4321857</v>
      </c>
      <c r="B5067" t="s">
        <v>4022</v>
      </c>
      <c r="C5067" s="53" t="s">
        <v>4646</v>
      </c>
      <c r="D5067" t="s">
        <v>5080</v>
      </c>
      <c r="E5067" t="s">
        <v>251</v>
      </c>
      <c r="F5067">
        <v>4471</v>
      </c>
    </row>
    <row r="5068" spans="1:6" x14ac:dyDescent="0.25">
      <c r="A5068">
        <v>4321907</v>
      </c>
      <c r="B5068" t="s">
        <v>4022</v>
      </c>
      <c r="C5068" s="53" t="s">
        <v>4646</v>
      </c>
      <c r="D5068" t="s">
        <v>5081</v>
      </c>
      <c r="E5068" t="s">
        <v>227</v>
      </c>
      <c r="F5068">
        <v>24647</v>
      </c>
    </row>
    <row r="5069" spans="1:6" x14ac:dyDescent="0.25">
      <c r="A5069">
        <v>4321956</v>
      </c>
      <c r="B5069" t="s">
        <v>4022</v>
      </c>
      <c r="C5069" s="53" t="s">
        <v>4646</v>
      </c>
      <c r="D5069" t="s">
        <v>5082</v>
      </c>
      <c r="E5069" t="s">
        <v>231</v>
      </c>
      <c r="F5069">
        <v>5961</v>
      </c>
    </row>
    <row r="5070" spans="1:6" x14ac:dyDescent="0.25">
      <c r="A5070">
        <v>4322004</v>
      </c>
      <c r="B5070" t="s">
        <v>4022</v>
      </c>
      <c r="C5070" s="53" t="s">
        <v>4646</v>
      </c>
      <c r="D5070" t="s">
        <v>1670</v>
      </c>
      <c r="E5070" t="s">
        <v>227</v>
      </c>
      <c r="F5070">
        <v>27867</v>
      </c>
    </row>
    <row r="5071" spans="1:6" x14ac:dyDescent="0.25">
      <c r="A5071">
        <v>4322103</v>
      </c>
      <c r="B5071" t="s">
        <v>4022</v>
      </c>
      <c r="C5071" s="53" t="s">
        <v>4646</v>
      </c>
      <c r="D5071" t="s">
        <v>5083</v>
      </c>
      <c r="E5071" t="s">
        <v>231</v>
      </c>
      <c r="F5071">
        <v>5993</v>
      </c>
    </row>
    <row r="5072" spans="1:6" x14ac:dyDescent="0.25">
      <c r="A5072">
        <v>4322152</v>
      </c>
      <c r="B5072" t="s">
        <v>4022</v>
      </c>
      <c r="C5072" s="53" t="s">
        <v>4646</v>
      </c>
      <c r="D5072" t="s">
        <v>5084</v>
      </c>
      <c r="E5072" t="s">
        <v>251</v>
      </c>
      <c r="F5072">
        <v>4586</v>
      </c>
    </row>
    <row r="5073" spans="1:6" x14ac:dyDescent="0.25">
      <c r="A5073">
        <v>4322186</v>
      </c>
      <c r="B5073" t="s">
        <v>4022</v>
      </c>
      <c r="C5073" s="53" t="s">
        <v>4646</v>
      </c>
      <c r="D5073" t="s">
        <v>5085</v>
      </c>
      <c r="E5073" t="s">
        <v>251</v>
      </c>
      <c r="F5073">
        <v>1584</v>
      </c>
    </row>
    <row r="5074" spans="1:6" x14ac:dyDescent="0.25">
      <c r="A5074">
        <v>4322202</v>
      </c>
      <c r="B5074" t="s">
        <v>4022</v>
      </c>
      <c r="C5074" s="53" t="s">
        <v>4646</v>
      </c>
      <c r="D5074" t="s">
        <v>5086</v>
      </c>
      <c r="E5074" t="s">
        <v>227</v>
      </c>
      <c r="F5074">
        <v>23521</v>
      </c>
    </row>
    <row r="5075" spans="1:6" x14ac:dyDescent="0.25">
      <c r="A5075">
        <v>4322251</v>
      </c>
      <c r="B5075" t="s">
        <v>4022</v>
      </c>
      <c r="C5075" s="53" t="s">
        <v>4646</v>
      </c>
      <c r="D5075" t="s">
        <v>5087</v>
      </c>
      <c r="E5075" t="s">
        <v>251</v>
      </c>
      <c r="F5075">
        <v>4366</v>
      </c>
    </row>
    <row r="5076" spans="1:6" x14ac:dyDescent="0.25">
      <c r="A5076">
        <v>4322301</v>
      </c>
      <c r="B5076" t="s">
        <v>4022</v>
      </c>
      <c r="C5076" s="53" t="s">
        <v>4646</v>
      </c>
      <c r="D5076" t="s">
        <v>5088</v>
      </c>
      <c r="E5076" t="s">
        <v>231</v>
      </c>
      <c r="F5076">
        <v>8574</v>
      </c>
    </row>
    <row r="5077" spans="1:6" x14ac:dyDescent="0.25">
      <c r="A5077">
        <v>4322327</v>
      </c>
      <c r="B5077" t="s">
        <v>4022</v>
      </c>
      <c r="C5077" s="53" t="s">
        <v>4646</v>
      </c>
      <c r="D5077" t="s">
        <v>5089</v>
      </c>
      <c r="E5077" t="s">
        <v>251</v>
      </c>
      <c r="F5077">
        <v>3596</v>
      </c>
    </row>
    <row r="5078" spans="1:6" x14ac:dyDescent="0.25">
      <c r="A5078">
        <v>4322343</v>
      </c>
      <c r="B5078" t="s">
        <v>4022</v>
      </c>
      <c r="C5078" s="53" t="s">
        <v>4646</v>
      </c>
      <c r="D5078" t="s">
        <v>5090</v>
      </c>
      <c r="E5078" t="s">
        <v>251</v>
      </c>
      <c r="F5078">
        <v>2265</v>
      </c>
    </row>
    <row r="5079" spans="1:6" x14ac:dyDescent="0.25">
      <c r="A5079">
        <v>4322350</v>
      </c>
      <c r="B5079" t="s">
        <v>4022</v>
      </c>
      <c r="C5079" s="53" t="s">
        <v>4646</v>
      </c>
      <c r="D5079" t="s">
        <v>5091</v>
      </c>
      <c r="E5079" t="s">
        <v>251</v>
      </c>
      <c r="F5079">
        <v>1413</v>
      </c>
    </row>
    <row r="5080" spans="1:6" x14ac:dyDescent="0.25">
      <c r="A5080">
        <v>4322376</v>
      </c>
      <c r="B5080" t="s">
        <v>4022</v>
      </c>
      <c r="C5080" s="53" t="s">
        <v>4646</v>
      </c>
      <c r="D5080" t="s">
        <v>5092</v>
      </c>
      <c r="E5080" t="s">
        <v>251</v>
      </c>
      <c r="F5080">
        <v>2481</v>
      </c>
    </row>
    <row r="5081" spans="1:6" x14ac:dyDescent="0.25">
      <c r="A5081">
        <v>4322400</v>
      </c>
      <c r="B5081" t="s">
        <v>4022</v>
      </c>
      <c r="C5081" s="53" t="s">
        <v>4646</v>
      </c>
      <c r="D5081" t="s">
        <v>5093</v>
      </c>
      <c r="E5081" t="s">
        <v>229</v>
      </c>
      <c r="F5081">
        <v>129652</v>
      </c>
    </row>
    <row r="5082" spans="1:6" x14ac:dyDescent="0.25">
      <c r="A5082">
        <v>4322509</v>
      </c>
      <c r="B5082" t="s">
        <v>4022</v>
      </c>
      <c r="C5082" s="53" t="s">
        <v>4646</v>
      </c>
      <c r="D5082" t="s">
        <v>5094</v>
      </c>
      <c r="E5082" t="s">
        <v>233</v>
      </c>
      <c r="F5082">
        <v>64857</v>
      </c>
    </row>
    <row r="5083" spans="1:6" x14ac:dyDescent="0.25">
      <c r="A5083">
        <v>4322525</v>
      </c>
      <c r="B5083" t="s">
        <v>4022</v>
      </c>
      <c r="C5083" s="53" t="s">
        <v>4646</v>
      </c>
      <c r="D5083" t="s">
        <v>5095</v>
      </c>
      <c r="E5083" t="s">
        <v>251</v>
      </c>
      <c r="F5083">
        <v>3434</v>
      </c>
    </row>
    <row r="5084" spans="1:6" x14ac:dyDescent="0.25">
      <c r="A5084">
        <v>4322533</v>
      </c>
      <c r="B5084" t="s">
        <v>4022</v>
      </c>
      <c r="C5084" s="53" t="s">
        <v>4646</v>
      </c>
      <c r="D5084" t="s">
        <v>5096</v>
      </c>
      <c r="E5084" t="s">
        <v>235</v>
      </c>
      <c r="F5084">
        <v>11650</v>
      </c>
    </row>
    <row r="5085" spans="1:6" x14ac:dyDescent="0.25">
      <c r="A5085">
        <v>4322541</v>
      </c>
      <c r="B5085" t="s">
        <v>4022</v>
      </c>
      <c r="C5085" s="53" t="s">
        <v>4646</v>
      </c>
      <c r="D5085" t="s">
        <v>5097</v>
      </c>
      <c r="E5085" t="s">
        <v>231</v>
      </c>
      <c r="F5085">
        <v>5548</v>
      </c>
    </row>
    <row r="5086" spans="1:6" x14ac:dyDescent="0.25">
      <c r="A5086">
        <v>4322558</v>
      </c>
      <c r="B5086" t="s">
        <v>4022</v>
      </c>
      <c r="C5086" s="53" t="s">
        <v>4646</v>
      </c>
      <c r="D5086" t="s">
        <v>5098</v>
      </c>
      <c r="E5086" t="s">
        <v>251</v>
      </c>
      <c r="F5086">
        <v>2087</v>
      </c>
    </row>
    <row r="5087" spans="1:6" x14ac:dyDescent="0.25">
      <c r="A5087">
        <v>4322608</v>
      </c>
      <c r="B5087" t="s">
        <v>4022</v>
      </c>
      <c r="C5087" s="53" t="s">
        <v>4646</v>
      </c>
      <c r="D5087" t="s">
        <v>5099</v>
      </c>
      <c r="E5087" t="s">
        <v>233</v>
      </c>
      <c r="F5087">
        <v>69859</v>
      </c>
    </row>
    <row r="5088" spans="1:6" x14ac:dyDescent="0.25">
      <c r="A5088">
        <v>4322707</v>
      </c>
      <c r="B5088" t="s">
        <v>4022</v>
      </c>
      <c r="C5088" s="53" t="s">
        <v>4646</v>
      </c>
      <c r="D5088" t="s">
        <v>1468</v>
      </c>
      <c r="E5088" t="s">
        <v>227</v>
      </c>
      <c r="F5088">
        <v>25700</v>
      </c>
    </row>
    <row r="5089" spans="1:6" x14ac:dyDescent="0.25">
      <c r="A5089">
        <v>4322806</v>
      </c>
      <c r="B5089" t="s">
        <v>4022</v>
      </c>
      <c r="C5089" s="53" t="s">
        <v>4646</v>
      </c>
      <c r="D5089" t="s">
        <v>5100</v>
      </c>
      <c r="E5089" t="s">
        <v>227</v>
      </c>
      <c r="F5089">
        <v>24686</v>
      </c>
    </row>
    <row r="5090" spans="1:6" x14ac:dyDescent="0.25">
      <c r="A5090">
        <v>4322855</v>
      </c>
      <c r="B5090" t="s">
        <v>4022</v>
      </c>
      <c r="C5090" s="53" t="s">
        <v>4646</v>
      </c>
      <c r="D5090" t="s">
        <v>5101</v>
      </c>
      <c r="E5090" t="s">
        <v>251</v>
      </c>
      <c r="F5090">
        <v>1976</v>
      </c>
    </row>
    <row r="5091" spans="1:6" x14ac:dyDescent="0.25">
      <c r="A5091">
        <v>4322905</v>
      </c>
      <c r="B5091" t="s">
        <v>4022</v>
      </c>
      <c r="C5091" s="53" t="s">
        <v>4646</v>
      </c>
      <c r="D5091" t="s">
        <v>5102</v>
      </c>
      <c r="E5091" t="s">
        <v>231</v>
      </c>
      <c r="F5091">
        <v>5271</v>
      </c>
    </row>
    <row r="5092" spans="1:6" x14ac:dyDescent="0.25">
      <c r="A5092">
        <v>4323002</v>
      </c>
      <c r="B5092" t="s">
        <v>4022</v>
      </c>
      <c r="C5092" s="53" t="s">
        <v>4646</v>
      </c>
      <c r="D5092" t="s">
        <v>5103</v>
      </c>
      <c r="E5092" t="s">
        <v>229</v>
      </c>
      <c r="F5092">
        <v>251978</v>
      </c>
    </row>
    <row r="5093" spans="1:6" x14ac:dyDescent="0.25">
      <c r="A5093">
        <v>4323101</v>
      </c>
      <c r="B5093" t="s">
        <v>4022</v>
      </c>
      <c r="C5093" s="53" t="s">
        <v>4646</v>
      </c>
      <c r="D5093" t="s">
        <v>5104</v>
      </c>
      <c r="E5093" t="s">
        <v>231</v>
      </c>
      <c r="F5093">
        <v>5224</v>
      </c>
    </row>
    <row r="5094" spans="1:6" x14ac:dyDescent="0.25">
      <c r="A5094">
        <v>4323200</v>
      </c>
      <c r="B5094" t="s">
        <v>4022</v>
      </c>
      <c r="C5094" s="53" t="s">
        <v>4646</v>
      </c>
      <c r="D5094" t="s">
        <v>5105</v>
      </c>
      <c r="E5094" t="s">
        <v>251</v>
      </c>
      <c r="F5094">
        <v>3070</v>
      </c>
    </row>
    <row r="5095" spans="1:6" x14ac:dyDescent="0.25">
      <c r="A5095">
        <v>4323309</v>
      </c>
      <c r="B5095" t="s">
        <v>4022</v>
      </c>
      <c r="C5095" s="53" t="s">
        <v>4646</v>
      </c>
      <c r="D5095" t="s">
        <v>5106</v>
      </c>
      <c r="E5095" t="s">
        <v>251</v>
      </c>
      <c r="F5095">
        <v>3363</v>
      </c>
    </row>
    <row r="5096" spans="1:6" x14ac:dyDescent="0.25">
      <c r="A5096">
        <v>4323358</v>
      </c>
      <c r="B5096" t="s">
        <v>4022</v>
      </c>
      <c r="C5096" s="53" t="s">
        <v>4646</v>
      </c>
      <c r="D5096" t="s">
        <v>5107</v>
      </c>
      <c r="E5096" t="s">
        <v>251</v>
      </c>
      <c r="F5096">
        <v>2193</v>
      </c>
    </row>
    <row r="5097" spans="1:6" x14ac:dyDescent="0.25">
      <c r="A5097">
        <v>4323408</v>
      </c>
      <c r="B5097" t="s">
        <v>4022</v>
      </c>
      <c r="C5097" s="53" t="s">
        <v>4646</v>
      </c>
      <c r="D5097" t="s">
        <v>5108</v>
      </c>
      <c r="E5097" t="s">
        <v>251</v>
      </c>
      <c r="F5097">
        <v>4393</v>
      </c>
    </row>
    <row r="5098" spans="1:6" x14ac:dyDescent="0.25">
      <c r="A5098">
        <v>4323457</v>
      </c>
      <c r="B5098" t="s">
        <v>4022</v>
      </c>
      <c r="C5098" s="53" t="s">
        <v>4646</v>
      </c>
      <c r="D5098" t="s">
        <v>5109</v>
      </c>
      <c r="E5098" t="s">
        <v>251</v>
      </c>
      <c r="F5098">
        <v>4365</v>
      </c>
    </row>
    <row r="5099" spans="1:6" x14ac:dyDescent="0.25">
      <c r="A5099">
        <v>4323507</v>
      </c>
      <c r="B5099" t="s">
        <v>4022</v>
      </c>
      <c r="C5099" s="53" t="s">
        <v>4646</v>
      </c>
      <c r="D5099" t="s">
        <v>5110</v>
      </c>
      <c r="E5099" t="s">
        <v>251</v>
      </c>
      <c r="F5099">
        <v>2887</v>
      </c>
    </row>
    <row r="5100" spans="1:6" x14ac:dyDescent="0.25">
      <c r="A5100">
        <v>4323606</v>
      </c>
      <c r="B5100" t="s">
        <v>4022</v>
      </c>
      <c r="C5100" s="53" t="s">
        <v>4646</v>
      </c>
      <c r="D5100" t="s">
        <v>5111</v>
      </c>
      <c r="E5100" t="s">
        <v>251</v>
      </c>
      <c r="F5100">
        <v>1613</v>
      </c>
    </row>
    <row r="5101" spans="1:6" x14ac:dyDescent="0.25">
      <c r="A5101">
        <v>4323705</v>
      </c>
      <c r="B5101" t="s">
        <v>4022</v>
      </c>
      <c r="C5101" s="53" t="s">
        <v>4646</v>
      </c>
      <c r="D5101" t="s">
        <v>5112</v>
      </c>
      <c r="E5101" t="s">
        <v>251</v>
      </c>
      <c r="F5101">
        <v>2873</v>
      </c>
    </row>
    <row r="5102" spans="1:6" x14ac:dyDescent="0.25">
      <c r="A5102">
        <v>4323754</v>
      </c>
      <c r="B5102" t="s">
        <v>4022</v>
      </c>
      <c r="C5102" s="53" t="s">
        <v>4646</v>
      </c>
      <c r="D5102" t="s">
        <v>5113</v>
      </c>
      <c r="E5102" t="s">
        <v>251</v>
      </c>
      <c r="F5102">
        <v>3463</v>
      </c>
    </row>
    <row r="5103" spans="1:6" x14ac:dyDescent="0.25">
      <c r="A5103">
        <v>4323770</v>
      </c>
      <c r="B5103" t="s">
        <v>4022</v>
      </c>
      <c r="C5103" s="53" t="s">
        <v>4646</v>
      </c>
      <c r="D5103" t="s">
        <v>5114</v>
      </c>
      <c r="E5103" t="s">
        <v>251</v>
      </c>
      <c r="F5103">
        <v>2953</v>
      </c>
    </row>
    <row r="5104" spans="1:6" x14ac:dyDescent="0.25">
      <c r="A5104">
        <v>4323804</v>
      </c>
      <c r="B5104" t="s">
        <v>4022</v>
      </c>
      <c r="C5104" s="53" t="s">
        <v>4646</v>
      </c>
      <c r="D5104" t="s">
        <v>5115</v>
      </c>
      <c r="E5104" t="s">
        <v>235</v>
      </c>
      <c r="F5104">
        <v>14197</v>
      </c>
    </row>
    <row r="5105" spans="1:6" x14ac:dyDescent="0.25">
      <c r="A5105">
        <v>5000203</v>
      </c>
      <c r="B5105" t="s">
        <v>5116</v>
      </c>
      <c r="C5105" s="53" t="s">
        <v>5117</v>
      </c>
      <c r="D5105" t="s">
        <v>5118</v>
      </c>
      <c r="E5105" t="s">
        <v>235</v>
      </c>
      <c r="F5105">
        <v>14474</v>
      </c>
    </row>
    <row r="5106" spans="1:6" x14ac:dyDescent="0.25">
      <c r="A5106">
        <v>5000252</v>
      </c>
      <c r="B5106" t="s">
        <v>5116</v>
      </c>
      <c r="C5106" s="53" t="s">
        <v>5117</v>
      </c>
      <c r="D5106" t="s">
        <v>5119</v>
      </c>
      <c r="E5106" t="s">
        <v>231</v>
      </c>
      <c r="F5106">
        <v>5038</v>
      </c>
    </row>
    <row r="5107" spans="1:6" x14ac:dyDescent="0.25">
      <c r="A5107">
        <v>5000609</v>
      </c>
      <c r="B5107" t="s">
        <v>5116</v>
      </c>
      <c r="C5107" s="53" t="s">
        <v>5117</v>
      </c>
      <c r="D5107" t="s">
        <v>5120</v>
      </c>
      <c r="E5107" t="s">
        <v>227</v>
      </c>
      <c r="F5107">
        <v>37590</v>
      </c>
    </row>
    <row r="5108" spans="1:6" x14ac:dyDescent="0.25">
      <c r="A5108">
        <v>5000708</v>
      </c>
      <c r="B5108" t="s">
        <v>5116</v>
      </c>
      <c r="C5108" s="53" t="s">
        <v>5117</v>
      </c>
      <c r="D5108" t="s">
        <v>5121</v>
      </c>
      <c r="E5108" t="s">
        <v>227</v>
      </c>
      <c r="F5108">
        <v>24748</v>
      </c>
    </row>
    <row r="5109" spans="1:6" x14ac:dyDescent="0.25">
      <c r="A5109">
        <v>5000807</v>
      </c>
      <c r="B5109" t="s">
        <v>5116</v>
      </c>
      <c r="C5109" s="53" t="s">
        <v>5117</v>
      </c>
      <c r="D5109" t="s">
        <v>5122</v>
      </c>
      <c r="E5109" t="s">
        <v>231</v>
      </c>
      <c r="F5109">
        <v>8844</v>
      </c>
    </row>
    <row r="5110" spans="1:6" x14ac:dyDescent="0.25">
      <c r="A5110">
        <v>5000856</v>
      </c>
      <c r="B5110" t="s">
        <v>5116</v>
      </c>
      <c r="C5110" s="53" t="s">
        <v>5117</v>
      </c>
      <c r="D5110" t="s">
        <v>5123</v>
      </c>
      <c r="E5110" t="s">
        <v>235</v>
      </c>
      <c r="F5110">
        <v>10149</v>
      </c>
    </row>
    <row r="5111" spans="1:6" x14ac:dyDescent="0.25">
      <c r="A5111">
        <v>5000906</v>
      </c>
      <c r="B5111" t="s">
        <v>5116</v>
      </c>
      <c r="C5111" s="53" t="s">
        <v>5117</v>
      </c>
      <c r="D5111" t="s">
        <v>5124</v>
      </c>
      <c r="E5111" t="s">
        <v>231</v>
      </c>
      <c r="F5111">
        <v>8679</v>
      </c>
    </row>
    <row r="5112" spans="1:6" x14ac:dyDescent="0.25">
      <c r="A5112">
        <v>5001003</v>
      </c>
      <c r="B5112" t="s">
        <v>5116</v>
      </c>
      <c r="C5112" s="53" t="s">
        <v>5117</v>
      </c>
      <c r="D5112" t="s">
        <v>5125</v>
      </c>
      <c r="E5112" t="s">
        <v>227</v>
      </c>
      <c r="F5112">
        <v>24414</v>
      </c>
    </row>
    <row r="5113" spans="1:6" x14ac:dyDescent="0.25">
      <c r="A5113">
        <v>5001102</v>
      </c>
      <c r="B5113" t="s">
        <v>5116</v>
      </c>
      <c r="C5113" s="53" t="s">
        <v>5117</v>
      </c>
      <c r="D5113" t="s">
        <v>5126</v>
      </c>
      <c r="E5113" t="s">
        <v>227</v>
      </c>
      <c r="F5113">
        <v>47162</v>
      </c>
    </row>
    <row r="5114" spans="1:6" x14ac:dyDescent="0.25">
      <c r="A5114">
        <v>5001243</v>
      </c>
      <c r="B5114" t="s">
        <v>5116</v>
      </c>
      <c r="C5114" s="53" t="s">
        <v>5117</v>
      </c>
      <c r="D5114" t="s">
        <v>5127</v>
      </c>
      <c r="E5114" t="s">
        <v>235</v>
      </c>
      <c r="F5114">
        <v>11399</v>
      </c>
    </row>
    <row r="5115" spans="1:6" x14ac:dyDescent="0.25">
      <c r="A5115">
        <v>5001508</v>
      </c>
      <c r="B5115" t="s">
        <v>5116</v>
      </c>
      <c r="C5115" s="53" t="s">
        <v>5117</v>
      </c>
      <c r="D5115" t="s">
        <v>4049</v>
      </c>
      <c r="E5115" t="s">
        <v>231</v>
      </c>
      <c r="F5115">
        <v>6771</v>
      </c>
    </row>
    <row r="5116" spans="1:6" x14ac:dyDescent="0.25">
      <c r="A5116">
        <v>5001904</v>
      </c>
      <c r="B5116" t="s">
        <v>5116</v>
      </c>
      <c r="C5116" s="53" t="s">
        <v>5117</v>
      </c>
      <c r="D5116" t="s">
        <v>5128</v>
      </c>
      <c r="E5116" t="s">
        <v>227</v>
      </c>
      <c r="F5116">
        <v>21775</v>
      </c>
    </row>
    <row r="5117" spans="1:6" x14ac:dyDescent="0.25">
      <c r="A5117">
        <v>5002001</v>
      </c>
      <c r="B5117" t="s">
        <v>5116</v>
      </c>
      <c r="C5117" s="53" t="s">
        <v>5117</v>
      </c>
      <c r="D5117" t="s">
        <v>5129</v>
      </c>
      <c r="E5117" t="s">
        <v>235</v>
      </c>
      <c r="F5117">
        <v>11208</v>
      </c>
    </row>
    <row r="5118" spans="1:6" x14ac:dyDescent="0.25">
      <c r="A5118">
        <v>5002100</v>
      </c>
      <c r="B5118" t="s">
        <v>5116</v>
      </c>
      <c r="C5118" s="53" t="s">
        <v>5117</v>
      </c>
      <c r="D5118" t="s">
        <v>5130</v>
      </c>
      <c r="E5118" t="s">
        <v>227</v>
      </c>
      <c r="F5118">
        <v>24113</v>
      </c>
    </row>
    <row r="5119" spans="1:6" x14ac:dyDescent="0.25">
      <c r="A5119">
        <v>5002159</v>
      </c>
      <c r="B5119" t="s">
        <v>5116</v>
      </c>
      <c r="C5119" s="53" t="s">
        <v>5117</v>
      </c>
      <c r="D5119" t="s">
        <v>5131</v>
      </c>
      <c r="E5119" t="s">
        <v>231</v>
      </c>
      <c r="F5119">
        <v>7898</v>
      </c>
    </row>
    <row r="5120" spans="1:6" x14ac:dyDescent="0.25">
      <c r="A5120">
        <v>5002209</v>
      </c>
      <c r="B5120" t="s">
        <v>5116</v>
      </c>
      <c r="C5120" s="53" t="s">
        <v>5117</v>
      </c>
      <c r="D5120" t="s">
        <v>410</v>
      </c>
      <c r="E5120" t="s">
        <v>227</v>
      </c>
      <c r="F5120">
        <v>21047</v>
      </c>
    </row>
    <row r="5121" spans="1:6" x14ac:dyDescent="0.25">
      <c r="A5121">
        <v>5002308</v>
      </c>
      <c r="B5121" t="s">
        <v>5116</v>
      </c>
      <c r="C5121" s="53" t="s">
        <v>5117</v>
      </c>
      <c r="D5121" t="s">
        <v>5132</v>
      </c>
      <c r="E5121" t="s">
        <v>235</v>
      </c>
      <c r="F5121">
        <v>11903</v>
      </c>
    </row>
    <row r="5122" spans="1:6" x14ac:dyDescent="0.25">
      <c r="A5122">
        <v>5002407</v>
      </c>
      <c r="B5122" t="s">
        <v>5116</v>
      </c>
      <c r="C5122" s="53" t="s">
        <v>5117</v>
      </c>
      <c r="D5122" t="s">
        <v>5133</v>
      </c>
      <c r="E5122" t="s">
        <v>227</v>
      </c>
      <c r="F5122">
        <v>28437</v>
      </c>
    </row>
    <row r="5123" spans="1:6" x14ac:dyDescent="0.25">
      <c r="A5123">
        <v>5002605</v>
      </c>
      <c r="B5123" t="s">
        <v>5116</v>
      </c>
      <c r="C5123" s="53" t="s">
        <v>5117</v>
      </c>
      <c r="D5123" t="s">
        <v>5134</v>
      </c>
      <c r="E5123" t="s">
        <v>235</v>
      </c>
      <c r="F5123">
        <v>13731</v>
      </c>
    </row>
    <row r="5124" spans="1:6" x14ac:dyDescent="0.25">
      <c r="A5124">
        <v>5002704</v>
      </c>
      <c r="B5124" t="s">
        <v>5116</v>
      </c>
      <c r="C5124" s="53" t="s">
        <v>5117</v>
      </c>
      <c r="D5124" t="s">
        <v>1854</v>
      </c>
      <c r="E5124" t="s">
        <v>248</v>
      </c>
      <c r="F5124">
        <v>853622</v>
      </c>
    </row>
    <row r="5125" spans="1:6" x14ac:dyDescent="0.25">
      <c r="A5125">
        <v>5002803</v>
      </c>
      <c r="B5125" t="s">
        <v>5116</v>
      </c>
      <c r="C5125" s="53" t="s">
        <v>5117</v>
      </c>
      <c r="D5125" t="s">
        <v>956</v>
      </c>
      <c r="E5125" t="s">
        <v>231</v>
      </c>
      <c r="F5125">
        <v>5838</v>
      </c>
    </row>
    <row r="5126" spans="1:6" x14ac:dyDescent="0.25">
      <c r="A5126">
        <v>5002902</v>
      </c>
      <c r="B5126" t="s">
        <v>5116</v>
      </c>
      <c r="C5126" s="53" t="s">
        <v>5117</v>
      </c>
      <c r="D5126" t="s">
        <v>5135</v>
      </c>
      <c r="E5126" t="s">
        <v>227</v>
      </c>
      <c r="F5126">
        <v>21622</v>
      </c>
    </row>
    <row r="5127" spans="1:6" x14ac:dyDescent="0.25">
      <c r="A5127">
        <v>5002951</v>
      </c>
      <c r="B5127" t="s">
        <v>5116</v>
      </c>
      <c r="C5127" s="53" t="s">
        <v>5117</v>
      </c>
      <c r="D5127" t="s">
        <v>5136</v>
      </c>
      <c r="E5127" t="s">
        <v>227</v>
      </c>
      <c r="F5127">
        <v>22620</v>
      </c>
    </row>
    <row r="5128" spans="1:6" x14ac:dyDescent="0.25">
      <c r="A5128">
        <v>5003108</v>
      </c>
      <c r="B5128" t="s">
        <v>5116</v>
      </c>
      <c r="C5128" s="53" t="s">
        <v>5117</v>
      </c>
      <c r="D5128" t="s">
        <v>5137</v>
      </c>
      <c r="E5128" t="s">
        <v>231</v>
      </c>
      <c r="F5128">
        <v>5513</v>
      </c>
    </row>
    <row r="5129" spans="1:6" x14ac:dyDescent="0.25">
      <c r="A5129">
        <v>5003157</v>
      </c>
      <c r="B5129" t="s">
        <v>5116</v>
      </c>
      <c r="C5129" s="53" t="s">
        <v>5117</v>
      </c>
      <c r="D5129" t="s">
        <v>5138</v>
      </c>
      <c r="E5129" t="s">
        <v>235</v>
      </c>
      <c r="F5129">
        <v>14815</v>
      </c>
    </row>
    <row r="5130" spans="1:6" x14ac:dyDescent="0.25">
      <c r="A5130">
        <v>5003207</v>
      </c>
      <c r="B5130" t="s">
        <v>5116</v>
      </c>
      <c r="C5130" s="53" t="s">
        <v>5117</v>
      </c>
      <c r="D5130" t="s">
        <v>5139</v>
      </c>
      <c r="E5130" t="s">
        <v>229</v>
      </c>
      <c r="F5130">
        <v>108656</v>
      </c>
    </row>
    <row r="5131" spans="1:6" x14ac:dyDescent="0.25">
      <c r="A5131">
        <v>5003256</v>
      </c>
      <c r="B5131" t="s">
        <v>5116</v>
      </c>
      <c r="C5131" s="53" t="s">
        <v>5117</v>
      </c>
      <c r="D5131" t="s">
        <v>5140</v>
      </c>
      <c r="E5131" t="s">
        <v>235</v>
      </c>
      <c r="F5131">
        <v>19508</v>
      </c>
    </row>
    <row r="5132" spans="1:6" x14ac:dyDescent="0.25">
      <c r="A5132">
        <v>5003306</v>
      </c>
      <c r="B5132" t="s">
        <v>5116</v>
      </c>
      <c r="C5132" s="53" t="s">
        <v>5117</v>
      </c>
      <c r="D5132" t="s">
        <v>5141</v>
      </c>
      <c r="E5132" t="s">
        <v>227</v>
      </c>
      <c r="F5132">
        <v>33139</v>
      </c>
    </row>
    <row r="5133" spans="1:6" x14ac:dyDescent="0.25">
      <c r="A5133">
        <v>5003454</v>
      </c>
      <c r="B5133" t="s">
        <v>5116</v>
      </c>
      <c r="C5133" s="53" t="s">
        <v>5117</v>
      </c>
      <c r="D5133" t="s">
        <v>5142</v>
      </c>
      <c r="E5133" t="s">
        <v>235</v>
      </c>
      <c r="F5133">
        <v>12650</v>
      </c>
    </row>
    <row r="5134" spans="1:6" x14ac:dyDescent="0.25">
      <c r="A5134">
        <v>5003488</v>
      </c>
      <c r="B5134" t="s">
        <v>5116</v>
      </c>
      <c r="C5134" s="53" t="s">
        <v>5117</v>
      </c>
      <c r="D5134" t="s">
        <v>5143</v>
      </c>
      <c r="E5134" t="s">
        <v>235</v>
      </c>
      <c r="F5134">
        <v>10965</v>
      </c>
    </row>
    <row r="5135" spans="1:6" x14ac:dyDescent="0.25">
      <c r="A5135">
        <v>5003504</v>
      </c>
      <c r="B5135" t="s">
        <v>5116</v>
      </c>
      <c r="C5135" s="53" t="s">
        <v>5117</v>
      </c>
      <c r="D5135" t="s">
        <v>4113</v>
      </c>
      <c r="E5135" t="s">
        <v>231</v>
      </c>
      <c r="F5135">
        <v>5723</v>
      </c>
    </row>
    <row r="5136" spans="1:6" x14ac:dyDescent="0.25">
      <c r="A5136">
        <v>5003702</v>
      </c>
      <c r="B5136" t="s">
        <v>5116</v>
      </c>
      <c r="C5136" s="53" t="s">
        <v>5117</v>
      </c>
      <c r="D5136" t="s">
        <v>5144</v>
      </c>
      <c r="E5136" t="s">
        <v>229</v>
      </c>
      <c r="F5136">
        <v>212870</v>
      </c>
    </row>
    <row r="5137" spans="1:6" x14ac:dyDescent="0.25">
      <c r="A5137">
        <v>5003751</v>
      </c>
      <c r="B5137" t="s">
        <v>5116</v>
      </c>
      <c r="C5137" s="53" t="s">
        <v>5117</v>
      </c>
      <c r="D5137" t="s">
        <v>3559</v>
      </c>
      <c r="E5137" t="s">
        <v>235</v>
      </c>
      <c r="F5137">
        <v>12128</v>
      </c>
    </row>
    <row r="5138" spans="1:6" x14ac:dyDescent="0.25">
      <c r="A5138">
        <v>5003801</v>
      </c>
      <c r="B5138" t="s">
        <v>5116</v>
      </c>
      <c r="C5138" s="53" t="s">
        <v>5117</v>
      </c>
      <c r="D5138" t="s">
        <v>5145</v>
      </c>
      <c r="E5138" t="s">
        <v>235</v>
      </c>
      <c r="F5138">
        <v>19220</v>
      </c>
    </row>
    <row r="5139" spans="1:6" x14ac:dyDescent="0.25">
      <c r="A5139">
        <v>5003900</v>
      </c>
      <c r="B5139" t="s">
        <v>5116</v>
      </c>
      <c r="C5139" s="53" t="s">
        <v>5117</v>
      </c>
      <c r="D5139" t="s">
        <v>5146</v>
      </c>
      <c r="E5139" t="s">
        <v>251</v>
      </c>
      <c r="F5139">
        <v>3012</v>
      </c>
    </row>
    <row r="5140" spans="1:6" x14ac:dyDescent="0.25">
      <c r="A5140">
        <v>5004007</v>
      </c>
      <c r="B5140" t="s">
        <v>5116</v>
      </c>
      <c r="C5140" s="53" t="s">
        <v>5117</v>
      </c>
      <c r="D5140" t="s">
        <v>5147</v>
      </c>
      <c r="E5140" t="s">
        <v>231</v>
      </c>
      <c r="F5140">
        <v>9992</v>
      </c>
    </row>
    <row r="5141" spans="1:6" x14ac:dyDescent="0.25">
      <c r="A5141">
        <v>5004106</v>
      </c>
      <c r="B5141" t="s">
        <v>5116</v>
      </c>
      <c r="C5141" s="53" t="s">
        <v>5117</v>
      </c>
      <c r="D5141" t="s">
        <v>5148</v>
      </c>
      <c r="E5141" t="s">
        <v>235</v>
      </c>
      <c r="F5141">
        <v>10136</v>
      </c>
    </row>
    <row r="5142" spans="1:6" x14ac:dyDescent="0.25">
      <c r="A5142">
        <v>5004304</v>
      </c>
      <c r="B5142" t="s">
        <v>5116</v>
      </c>
      <c r="C5142" s="53" t="s">
        <v>5117</v>
      </c>
      <c r="D5142" t="s">
        <v>5149</v>
      </c>
      <c r="E5142" t="s">
        <v>235</v>
      </c>
      <c r="F5142">
        <v>15637</v>
      </c>
    </row>
    <row r="5143" spans="1:6" x14ac:dyDescent="0.25">
      <c r="A5143">
        <v>5004403</v>
      </c>
      <c r="B5143" t="s">
        <v>5116</v>
      </c>
      <c r="C5143" s="53" t="s">
        <v>5117</v>
      </c>
      <c r="D5143" t="s">
        <v>5150</v>
      </c>
      <c r="E5143" t="s">
        <v>231</v>
      </c>
      <c r="F5143">
        <v>7664</v>
      </c>
    </row>
    <row r="5144" spans="1:6" x14ac:dyDescent="0.25">
      <c r="A5144">
        <v>5004502</v>
      </c>
      <c r="B5144" t="s">
        <v>5116</v>
      </c>
      <c r="C5144" s="53" t="s">
        <v>5117</v>
      </c>
      <c r="D5144" t="s">
        <v>5151</v>
      </c>
      <c r="E5144" t="s">
        <v>227</v>
      </c>
      <c r="F5144">
        <v>22896</v>
      </c>
    </row>
    <row r="5145" spans="1:6" x14ac:dyDescent="0.25">
      <c r="A5145">
        <v>5004601</v>
      </c>
      <c r="B5145" t="s">
        <v>5116</v>
      </c>
      <c r="C5145" s="53" t="s">
        <v>5117</v>
      </c>
      <c r="D5145" t="s">
        <v>5152</v>
      </c>
      <c r="E5145" t="s">
        <v>227</v>
      </c>
      <c r="F5145">
        <v>20162</v>
      </c>
    </row>
    <row r="5146" spans="1:6" x14ac:dyDescent="0.25">
      <c r="A5146">
        <v>5004700</v>
      </c>
      <c r="B5146" t="s">
        <v>5116</v>
      </c>
      <c r="C5146" s="53" t="s">
        <v>5117</v>
      </c>
      <c r="D5146" t="s">
        <v>5153</v>
      </c>
      <c r="E5146" t="s">
        <v>227</v>
      </c>
      <c r="F5146">
        <v>22928</v>
      </c>
    </row>
    <row r="5147" spans="1:6" x14ac:dyDescent="0.25">
      <c r="A5147">
        <v>5004809</v>
      </c>
      <c r="B5147" t="s">
        <v>5116</v>
      </c>
      <c r="C5147" s="53" t="s">
        <v>5117</v>
      </c>
      <c r="D5147" t="s">
        <v>5154</v>
      </c>
      <c r="E5147" t="s">
        <v>231</v>
      </c>
      <c r="F5147">
        <v>8567</v>
      </c>
    </row>
    <row r="5148" spans="1:6" x14ac:dyDescent="0.25">
      <c r="A5148">
        <v>5004908</v>
      </c>
      <c r="B5148" t="s">
        <v>5116</v>
      </c>
      <c r="C5148" s="53" t="s">
        <v>5117</v>
      </c>
      <c r="D5148" t="s">
        <v>5155</v>
      </c>
      <c r="E5148" t="s">
        <v>231</v>
      </c>
      <c r="F5148">
        <v>6860</v>
      </c>
    </row>
    <row r="5149" spans="1:6" x14ac:dyDescent="0.25">
      <c r="A5149">
        <v>5005004</v>
      </c>
      <c r="B5149" t="s">
        <v>5116</v>
      </c>
      <c r="C5149" s="53" t="s">
        <v>5117</v>
      </c>
      <c r="D5149" t="s">
        <v>1222</v>
      </c>
      <c r="E5149" t="s">
        <v>227</v>
      </c>
      <c r="F5149">
        <v>25473</v>
      </c>
    </row>
    <row r="5150" spans="1:6" x14ac:dyDescent="0.25">
      <c r="A5150">
        <v>5005103</v>
      </c>
      <c r="B5150" t="s">
        <v>5116</v>
      </c>
      <c r="C5150" s="53" t="s">
        <v>5117</v>
      </c>
      <c r="D5150" t="s">
        <v>5156</v>
      </c>
      <c r="E5150" t="s">
        <v>251</v>
      </c>
      <c r="F5150">
        <v>4038</v>
      </c>
    </row>
    <row r="5151" spans="1:6" x14ac:dyDescent="0.25">
      <c r="A5151">
        <v>5005152</v>
      </c>
      <c r="B5151" t="s">
        <v>5116</v>
      </c>
      <c r="C5151" s="53" t="s">
        <v>5117</v>
      </c>
      <c r="D5151" t="s">
        <v>5157</v>
      </c>
      <c r="E5151" t="s">
        <v>231</v>
      </c>
      <c r="F5151">
        <v>6399</v>
      </c>
    </row>
    <row r="5152" spans="1:6" x14ac:dyDescent="0.25">
      <c r="A5152">
        <v>5005202</v>
      </c>
      <c r="B5152" t="s">
        <v>5116</v>
      </c>
      <c r="C5152" s="53" t="s">
        <v>5117</v>
      </c>
      <c r="D5152" t="s">
        <v>5158</v>
      </c>
      <c r="E5152" t="s">
        <v>227</v>
      </c>
      <c r="F5152">
        <v>21860</v>
      </c>
    </row>
    <row r="5153" spans="1:6" x14ac:dyDescent="0.25">
      <c r="A5153">
        <v>5005251</v>
      </c>
      <c r="B5153" t="s">
        <v>5116</v>
      </c>
      <c r="C5153" s="53" t="s">
        <v>5117</v>
      </c>
      <c r="D5153" t="s">
        <v>5159</v>
      </c>
      <c r="E5153" t="s">
        <v>231</v>
      </c>
      <c r="F5153">
        <v>7017</v>
      </c>
    </row>
    <row r="5154" spans="1:6" x14ac:dyDescent="0.25">
      <c r="A5154">
        <v>5005400</v>
      </c>
      <c r="B5154" t="s">
        <v>5116</v>
      </c>
      <c r="C5154" s="53" t="s">
        <v>5117</v>
      </c>
      <c r="D5154" t="s">
        <v>5160</v>
      </c>
      <c r="E5154" t="s">
        <v>227</v>
      </c>
      <c r="F5154">
        <v>43078</v>
      </c>
    </row>
    <row r="5155" spans="1:6" x14ac:dyDescent="0.25">
      <c r="A5155">
        <v>5005608</v>
      </c>
      <c r="B5155" t="s">
        <v>5116</v>
      </c>
      <c r="C5155" s="53" t="s">
        <v>5117</v>
      </c>
      <c r="D5155" t="s">
        <v>5161</v>
      </c>
      <c r="E5155" t="s">
        <v>227</v>
      </c>
      <c r="F5155">
        <v>27104</v>
      </c>
    </row>
    <row r="5156" spans="1:6" x14ac:dyDescent="0.25">
      <c r="A5156">
        <v>5005681</v>
      </c>
      <c r="B5156" t="s">
        <v>5116</v>
      </c>
      <c r="C5156" s="53" t="s">
        <v>5117</v>
      </c>
      <c r="D5156" t="s">
        <v>2265</v>
      </c>
      <c r="E5156" t="s">
        <v>235</v>
      </c>
      <c r="F5156">
        <v>17884</v>
      </c>
    </row>
    <row r="5157" spans="1:6" x14ac:dyDescent="0.25">
      <c r="A5157">
        <v>5005707</v>
      </c>
      <c r="B5157" t="s">
        <v>5116</v>
      </c>
      <c r="C5157" s="53" t="s">
        <v>5117</v>
      </c>
      <c r="D5157" t="s">
        <v>5162</v>
      </c>
      <c r="E5157" t="s">
        <v>233</v>
      </c>
      <c r="F5157">
        <v>51535</v>
      </c>
    </row>
    <row r="5158" spans="1:6" x14ac:dyDescent="0.25">
      <c r="A5158">
        <v>5005806</v>
      </c>
      <c r="B5158" t="s">
        <v>5116</v>
      </c>
      <c r="C5158" s="53" t="s">
        <v>5117</v>
      </c>
      <c r="D5158" t="s">
        <v>5163</v>
      </c>
      <c r="E5158" t="s">
        <v>235</v>
      </c>
      <c r="F5158">
        <v>14233</v>
      </c>
    </row>
    <row r="5159" spans="1:6" x14ac:dyDescent="0.25">
      <c r="A5159">
        <v>5006002</v>
      </c>
      <c r="B5159" t="s">
        <v>5116</v>
      </c>
      <c r="C5159" s="53" t="s">
        <v>5117</v>
      </c>
      <c r="D5159" t="s">
        <v>5164</v>
      </c>
      <c r="E5159" t="s">
        <v>235</v>
      </c>
      <c r="F5159">
        <v>19656</v>
      </c>
    </row>
    <row r="5160" spans="1:6" x14ac:dyDescent="0.25">
      <c r="A5160">
        <v>5006200</v>
      </c>
      <c r="B5160" t="s">
        <v>5116</v>
      </c>
      <c r="C5160" s="53" t="s">
        <v>5117</v>
      </c>
      <c r="D5160" t="s">
        <v>5165</v>
      </c>
      <c r="E5160" t="s">
        <v>233</v>
      </c>
      <c r="F5160">
        <v>50893</v>
      </c>
    </row>
    <row r="5161" spans="1:6" x14ac:dyDescent="0.25">
      <c r="A5161">
        <v>5006259</v>
      </c>
      <c r="B5161" t="s">
        <v>5116</v>
      </c>
      <c r="C5161" s="53" t="s">
        <v>5117</v>
      </c>
      <c r="D5161" t="s">
        <v>5166</v>
      </c>
      <c r="E5161" t="s">
        <v>251</v>
      </c>
      <c r="F5161">
        <v>4306</v>
      </c>
    </row>
    <row r="5162" spans="1:6" x14ac:dyDescent="0.25">
      <c r="A5162">
        <v>5006275</v>
      </c>
      <c r="B5162" t="s">
        <v>5116</v>
      </c>
      <c r="C5162" s="53" t="s">
        <v>5117</v>
      </c>
      <c r="D5162" t="s">
        <v>5167</v>
      </c>
      <c r="E5162" t="s">
        <v>231</v>
      </c>
      <c r="F5162">
        <v>5150</v>
      </c>
    </row>
    <row r="5163" spans="1:6" x14ac:dyDescent="0.25">
      <c r="A5163">
        <v>5006309</v>
      </c>
      <c r="B5163" t="s">
        <v>5116</v>
      </c>
      <c r="C5163" s="53" t="s">
        <v>5117</v>
      </c>
      <c r="D5163" t="s">
        <v>5168</v>
      </c>
      <c r="E5163" t="s">
        <v>227</v>
      </c>
      <c r="F5163">
        <v>41495</v>
      </c>
    </row>
    <row r="5164" spans="1:6" x14ac:dyDescent="0.25">
      <c r="A5164">
        <v>5006358</v>
      </c>
      <c r="B5164" t="s">
        <v>5116</v>
      </c>
      <c r="C5164" s="53" t="s">
        <v>5117</v>
      </c>
      <c r="D5164" t="s">
        <v>5169</v>
      </c>
      <c r="E5164" t="s">
        <v>235</v>
      </c>
      <c r="F5164">
        <v>13494</v>
      </c>
    </row>
    <row r="5165" spans="1:6" x14ac:dyDescent="0.25">
      <c r="A5165">
        <v>5006408</v>
      </c>
      <c r="B5165" t="s">
        <v>5116</v>
      </c>
      <c r="C5165" s="53" t="s">
        <v>5117</v>
      </c>
      <c r="D5165" t="s">
        <v>5170</v>
      </c>
      <c r="E5165" t="s">
        <v>231</v>
      </c>
      <c r="F5165">
        <v>7794</v>
      </c>
    </row>
    <row r="5166" spans="1:6" x14ac:dyDescent="0.25">
      <c r="A5166">
        <v>5006606</v>
      </c>
      <c r="B5166" t="s">
        <v>5116</v>
      </c>
      <c r="C5166" s="53" t="s">
        <v>5117</v>
      </c>
      <c r="D5166" t="s">
        <v>5171</v>
      </c>
      <c r="E5166" t="s">
        <v>233</v>
      </c>
      <c r="F5166">
        <v>86717</v>
      </c>
    </row>
    <row r="5167" spans="1:6" x14ac:dyDescent="0.25">
      <c r="A5167">
        <v>5006903</v>
      </c>
      <c r="B5167" t="s">
        <v>5116</v>
      </c>
      <c r="C5167" s="53" t="s">
        <v>5117</v>
      </c>
      <c r="D5167" t="s">
        <v>5172</v>
      </c>
      <c r="E5167" t="s">
        <v>235</v>
      </c>
      <c r="F5167">
        <v>16514</v>
      </c>
    </row>
    <row r="5168" spans="1:6" x14ac:dyDescent="0.25">
      <c r="A5168">
        <v>5007109</v>
      </c>
      <c r="B5168" t="s">
        <v>5116</v>
      </c>
      <c r="C5168" s="53" t="s">
        <v>5117</v>
      </c>
      <c r="D5168" t="s">
        <v>5173</v>
      </c>
      <c r="E5168" t="s">
        <v>227</v>
      </c>
      <c r="F5168">
        <v>23167</v>
      </c>
    </row>
    <row r="5169" spans="1:6" x14ac:dyDescent="0.25">
      <c r="A5169">
        <v>5007208</v>
      </c>
      <c r="B5169" t="s">
        <v>5116</v>
      </c>
      <c r="C5169" s="53" t="s">
        <v>5117</v>
      </c>
      <c r="D5169" t="s">
        <v>5174</v>
      </c>
      <c r="E5169" t="s">
        <v>227</v>
      </c>
      <c r="F5169">
        <v>34776</v>
      </c>
    </row>
    <row r="5170" spans="1:6" x14ac:dyDescent="0.25">
      <c r="A5170">
        <v>5007307</v>
      </c>
      <c r="B5170" t="s">
        <v>5116</v>
      </c>
      <c r="C5170" s="53" t="s">
        <v>5117</v>
      </c>
      <c r="D5170" t="s">
        <v>4306</v>
      </c>
      <c r="E5170" t="s">
        <v>251</v>
      </c>
      <c r="F5170">
        <v>4910</v>
      </c>
    </row>
    <row r="5171" spans="1:6" x14ac:dyDescent="0.25">
      <c r="A5171">
        <v>5007406</v>
      </c>
      <c r="B5171" t="s">
        <v>5116</v>
      </c>
      <c r="C5171" s="53" t="s">
        <v>5117</v>
      </c>
      <c r="D5171" t="s">
        <v>5175</v>
      </c>
      <c r="E5171" t="s">
        <v>235</v>
      </c>
      <c r="F5171">
        <v>19462</v>
      </c>
    </row>
    <row r="5172" spans="1:6" x14ac:dyDescent="0.25">
      <c r="A5172">
        <v>5007505</v>
      </c>
      <c r="B5172" t="s">
        <v>5116</v>
      </c>
      <c r="C5172" s="53" t="s">
        <v>5117</v>
      </c>
      <c r="D5172" t="s">
        <v>5176</v>
      </c>
      <c r="E5172" t="s">
        <v>231</v>
      </c>
      <c r="F5172">
        <v>5252</v>
      </c>
    </row>
    <row r="5173" spans="1:6" x14ac:dyDescent="0.25">
      <c r="A5173">
        <v>5007554</v>
      </c>
      <c r="B5173" t="s">
        <v>5116</v>
      </c>
      <c r="C5173" s="53" t="s">
        <v>5117</v>
      </c>
      <c r="D5173" t="s">
        <v>5177</v>
      </c>
      <c r="E5173" t="s">
        <v>231</v>
      </c>
      <c r="F5173">
        <v>7633</v>
      </c>
    </row>
    <row r="5174" spans="1:6" x14ac:dyDescent="0.25">
      <c r="A5174">
        <v>5007695</v>
      </c>
      <c r="B5174" t="s">
        <v>5116</v>
      </c>
      <c r="C5174" s="53" t="s">
        <v>5117</v>
      </c>
      <c r="D5174" t="s">
        <v>5178</v>
      </c>
      <c r="E5174" t="s">
        <v>227</v>
      </c>
      <c r="F5174">
        <v>24982</v>
      </c>
    </row>
    <row r="5175" spans="1:6" x14ac:dyDescent="0.25">
      <c r="A5175">
        <v>5007703</v>
      </c>
      <c r="B5175" t="s">
        <v>5116</v>
      </c>
      <c r="C5175" s="53" t="s">
        <v>5117</v>
      </c>
      <c r="D5175" t="s">
        <v>5179</v>
      </c>
      <c r="E5175" t="s">
        <v>235</v>
      </c>
      <c r="F5175">
        <v>10832</v>
      </c>
    </row>
    <row r="5176" spans="1:6" x14ac:dyDescent="0.25">
      <c r="A5176">
        <v>5007802</v>
      </c>
      <c r="B5176" t="s">
        <v>5116</v>
      </c>
      <c r="C5176" s="53" t="s">
        <v>5117</v>
      </c>
      <c r="D5176" t="s">
        <v>5180</v>
      </c>
      <c r="E5176" t="s">
        <v>231</v>
      </c>
      <c r="F5176">
        <v>6455</v>
      </c>
    </row>
    <row r="5177" spans="1:6" x14ac:dyDescent="0.25">
      <c r="A5177">
        <v>5007901</v>
      </c>
      <c r="B5177" t="s">
        <v>5116</v>
      </c>
      <c r="C5177" s="53" t="s">
        <v>5117</v>
      </c>
      <c r="D5177" t="s">
        <v>5181</v>
      </c>
      <c r="E5177" t="s">
        <v>233</v>
      </c>
      <c r="F5177">
        <v>51355</v>
      </c>
    </row>
    <row r="5178" spans="1:6" x14ac:dyDescent="0.25">
      <c r="A5178">
        <v>5007935</v>
      </c>
      <c r="B5178" t="s">
        <v>5116</v>
      </c>
      <c r="C5178" s="53" t="s">
        <v>5117</v>
      </c>
      <c r="D5178" t="s">
        <v>5182</v>
      </c>
      <c r="E5178" t="s">
        <v>235</v>
      </c>
      <c r="F5178">
        <v>17483</v>
      </c>
    </row>
    <row r="5179" spans="1:6" x14ac:dyDescent="0.25">
      <c r="A5179">
        <v>5007950</v>
      </c>
      <c r="B5179" t="s">
        <v>5116</v>
      </c>
      <c r="C5179" s="53" t="s">
        <v>5117</v>
      </c>
      <c r="D5179" t="s">
        <v>5183</v>
      </c>
      <c r="E5179" t="s">
        <v>235</v>
      </c>
      <c r="F5179">
        <v>11035</v>
      </c>
    </row>
    <row r="5180" spans="1:6" x14ac:dyDescent="0.25">
      <c r="A5180">
        <v>5007976</v>
      </c>
      <c r="B5180" t="s">
        <v>5116</v>
      </c>
      <c r="C5180" s="53" t="s">
        <v>5117</v>
      </c>
      <c r="D5180" t="s">
        <v>5184</v>
      </c>
      <c r="E5180" t="s">
        <v>251</v>
      </c>
      <c r="F5180">
        <v>3570</v>
      </c>
    </row>
    <row r="5181" spans="1:6" x14ac:dyDescent="0.25">
      <c r="A5181">
        <v>5008008</v>
      </c>
      <c r="B5181" t="s">
        <v>5116</v>
      </c>
      <c r="C5181" s="53" t="s">
        <v>5117</v>
      </c>
      <c r="D5181" t="s">
        <v>5185</v>
      </c>
      <c r="E5181" t="s">
        <v>235</v>
      </c>
      <c r="F5181">
        <v>19914</v>
      </c>
    </row>
    <row r="5182" spans="1:6" x14ac:dyDescent="0.25">
      <c r="A5182">
        <v>5008305</v>
      </c>
      <c r="B5182" t="s">
        <v>5116</v>
      </c>
      <c r="C5182" s="53" t="s">
        <v>5117</v>
      </c>
      <c r="D5182" t="s">
        <v>5186</v>
      </c>
      <c r="E5182" t="s">
        <v>229</v>
      </c>
      <c r="F5182">
        <v>113619</v>
      </c>
    </row>
    <row r="5183" spans="1:6" x14ac:dyDescent="0.25">
      <c r="A5183">
        <v>5008404</v>
      </c>
      <c r="B5183" t="s">
        <v>5116</v>
      </c>
      <c r="C5183" s="53" t="s">
        <v>5117</v>
      </c>
      <c r="D5183" t="s">
        <v>5187</v>
      </c>
      <c r="E5183" t="s">
        <v>231</v>
      </c>
      <c r="F5183">
        <v>6027</v>
      </c>
    </row>
    <row r="5184" spans="1:6" x14ac:dyDescent="0.25">
      <c r="A5184">
        <v>5100102</v>
      </c>
      <c r="B5184" t="s">
        <v>5116</v>
      </c>
      <c r="C5184" s="53" t="s">
        <v>5188</v>
      </c>
      <c r="D5184" t="s">
        <v>5189</v>
      </c>
      <c r="E5184" t="s">
        <v>231</v>
      </c>
      <c r="F5184">
        <v>5431</v>
      </c>
    </row>
    <row r="5185" spans="1:6" x14ac:dyDescent="0.25">
      <c r="A5185">
        <v>5100201</v>
      </c>
      <c r="B5185" t="s">
        <v>5116</v>
      </c>
      <c r="C5185" s="53" t="s">
        <v>5188</v>
      </c>
      <c r="D5185" t="s">
        <v>2409</v>
      </c>
      <c r="E5185" t="s">
        <v>227</v>
      </c>
      <c r="F5185">
        <v>22549</v>
      </c>
    </row>
    <row r="5186" spans="1:6" x14ac:dyDescent="0.25">
      <c r="A5186">
        <v>5100250</v>
      </c>
      <c r="B5186" t="s">
        <v>5116</v>
      </c>
      <c r="C5186" s="53" t="s">
        <v>5188</v>
      </c>
      <c r="D5186" t="s">
        <v>5190</v>
      </c>
      <c r="E5186" t="s">
        <v>227</v>
      </c>
      <c r="F5186">
        <v>49761</v>
      </c>
    </row>
    <row r="5187" spans="1:6" x14ac:dyDescent="0.25">
      <c r="A5187">
        <v>5100300</v>
      </c>
      <c r="B5187" t="s">
        <v>5116</v>
      </c>
      <c r="C5187" s="53" t="s">
        <v>5188</v>
      </c>
      <c r="D5187" t="s">
        <v>5191</v>
      </c>
      <c r="E5187" t="s">
        <v>235</v>
      </c>
      <c r="F5187">
        <v>16818</v>
      </c>
    </row>
    <row r="5188" spans="1:6" x14ac:dyDescent="0.25">
      <c r="A5188">
        <v>5100359</v>
      </c>
      <c r="B5188" t="s">
        <v>5116</v>
      </c>
      <c r="C5188" s="53" t="s">
        <v>5188</v>
      </c>
      <c r="D5188" t="s">
        <v>5192</v>
      </c>
      <c r="E5188" t="s">
        <v>231</v>
      </c>
      <c r="F5188">
        <v>5809</v>
      </c>
    </row>
    <row r="5189" spans="1:6" x14ac:dyDescent="0.25">
      <c r="A5189">
        <v>5100409</v>
      </c>
      <c r="B5189" t="s">
        <v>5116</v>
      </c>
      <c r="C5189" s="53" t="s">
        <v>5188</v>
      </c>
      <c r="D5189" t="s">
        <v>5193</v>
      </c>
      <c r="E5189" t="s">
        <v>235</v>
      </c>
      <c r="F5189">
        <v>10909</v>
      </c>
    </row>
    <row r="5190" spans="1:6" x14ac:dyDescent="0.25">
      <c r="A5190">
        <v>5100508</v>
      </c>
      <c r="B5190" t="s">
        <v>5116</v>
      </c>
      <c r="C5190" s="53" t="s">
        <v>5188</v>
      </c>
      <c r="D5190" t="s">
        <v>5194</v>
      </c>
      <c r="E5190" t="s">
        <v>235</v>
      </c>
      <c r="F5190">
        <v>10476</v>
      </c>
    </row>
    <row r="5191" spans="1:6" x14ac:dyDescent="0.25">
      <c r="A5191">
        <v>5100607</v>
      </c>
      <c r="B5191" t="s">
        <v>5116</v>
      </c>
      <c r="C5191" s="53" t="s">
        <v>5188</v>
      </c>
      <c r="D5191" t="s">
        <v>5195</v>
      </c>
      <c r="E5191" t="s">
        <v>231</v>
      </c>
      <c r="F5191">
        <v>9070</v>
      </c>
    </row>
    <row r="5192" spans="1:6" x14ac:dyDescent="0.25">
      <c r="A5192">
        <v>5100805</v>
      </c>
      <c r="B5192" t="s">
        <v>5116</v>
      </c>
      <c r="C5192" s="53" t="s">
        <v>5188</v>
      </c>
      <c r="D5192" t="s">
        <v>5196</v>
      </c>
      <c r="E5192" t="s">
        <v>231</v>
      </c>
      <c r="F5192">
        <v>9094</v>
      </c>
    </row>
    <row r="5193" spans="1:6" x14ac:dyDescent="0.25">
      <c r="A5193">
        <v>5101001</v>
      </c>
      <c r="B5193" t="s">
        <v>5116</v>
      </c>
      <c r="C5193" s="53" t="s">
        <v>5188</v>
      </c>
      <c r="D5193" t="s">
        <v>5197</v>
      </c>
      <c r="E5193" t="s">
        <v>251</v>
      </c>
      <c r="F5193">
        <v>3133</v>
      </c>
    </row>
    <row r="5194" spans="1:6" x14ac:dyDescent="0.25">
      <c r="A5194">
        <v>5101209</v>
      </c>
      <c r="B5194" t="s">
        <v>5116</v>
      </c>
      <c r="C5194" s="53" t="s">
        <v>5188</v>
      </c>
      <c r="D5194" t="s">
        <v>5198</v>
      </c>
      <c r="E5194" t="s">
        <v>251</v>
      </c>
      <c r="F5194">
        <v>1024</v>
      </c>
    </row>
    <row r="5195" spans="1:6" x14ac:dyDescent="0.25">
      <c r="A5195">
        <v>5101258</v>
      </c>
      <c r="B5195" t="s">
        <v>5116</v>
      </c>
      <c r="C5195" s="53" t="s">
        <v>5188</v>
      </c>
      <c r="D5195" t="s">
        <v>5199</v>
      </c>
      <c r="E5195" t="s">
        <v>235</v>
      </c>
      <c r="F5195">
        <v>15803</v>
      </c>
    </row>
    <row r="5196" spans="1:6" x14ac:dyDescent="0.25">
      <c r="A5196">
        <v>5101308</v>
      </c>
      <c r="B5196" t="s">
        <v>5116</v>
      </c>
      <c r="C5196" s="53" t="s">
        <v>5188</v>
      </c>
      <c r="D5196" t="s">
        <v>5200</v>
      </c>
      <c r="E5196" t="s">
        <v>231</v>
      </c>
      <c r="F5196">
        <v>9955</v>
      </c>
    </row>
    <row r="5197" spans="1:6" x14ac:dyDescent="0.25">
      <c r="A5197">
        <v>5101407</v>
      </c>
      <c r="B5197" t="s">
        <v>5116</v>
      </c>
      <c r="C5197" s="53" t="s">
        <v>5188</v>
      </c>
      <c r="D5197" t="s">
        <v>5201</v>
      </c>
      <c r="E5197" t="s">
        <v>235</v>
      </c>
      <c r="F5197">
        <v>19919</v>
      </c>
    </row>
    <row r="5198" spans="1:6" x14ac:dyDescent="0.25">
      <c r="A5198">
        <v>5101605</v>
      </c>
      <c r="B5198" t="s">
        <v>5116</v>
      </c>
      <c r="C5198" s="53" t="s">
        <v>5188</v>
      </c>
      <c r="D5198" t="s">
        <v>5202</v>
      </c>
      <c r="E5198" t="s">
        <v>231</v>
      </c>
      <c r="F5198">
        <v>7565</v>
      </c>
    </row>
    <row r="5199" spans="1:6" x14ac:dyDescent="0.25">
      <c r="A5199">
        <v>5101704</v>
      </c>
      <c r="B5199" t="s">
        <v>5116</v>
      </c>
      <c r="C5199" s="53" t="s">
        <v>5188</v>
      </c>
      <c r="D5199" t="s">
        <v>5203</v>
      </c>
      <c r="E5199" t="s">
        <v>227</v>
      </c>
      <c r="F5199">
        <v>33022</v>
      </c>
    </row>
    <row r="5200" spans="1:6" x14ac:dyDescent="0.25">
      <c r="A5200">
        <v>5101803</v>
      </c>
      <c r="B5200" t="s">
        <v>5116</v>
      </c>
      <c r="C5200" s="53" t="s">
        <v>5188</v>
      </c>
      <c r="D5200" t="s">
        <v>5204</v>
      </c>
      <c r="E5200" t="s">
        <v>233</v>
      </c>
      <c r="F5200">
        <v>57791</v>
      </c>
    </row>
    <row r="5201" spans="1:6" x14ac:dyDescent="0.25">
      <c r="A5201">
        <v>5101852</v>
      </c>
      <c r="B5201" t="s">
        <v>5116</v>
      </c>
      <c r="C5201" s="53" t="s">
        <v>5188</v>
      </c>
      <c r="D5201" t="s">
        <v>5205</v>
      </c>
      <c r="E5201" t="s">
        <v>231</v>
      </c>
      <c r="F5201">
        <v>5756</v>
      </c>
    </row>
    <row r="5202" spans="1:6" x14ac:dyDescent="0.25">
      <c r="A5202">
        <v>5101902</v>
      </c>
      <c r="B5202" t="s">
        <v>5116</v>
      </c>
      <c r="C5202" s="53" t="s">
        <v>5188</v>
      </c>
      <c r="D5202" t="s">
        <v>5206</v>
      </c>
      <c r="E5202" t="s">
        <v>235</v>
      </c>
      <c r="F5202">
        <v>16895</v>
      </c>
    </row>
    <row r="5203" spans="1:6" x14ac:dyDescent="0.25">
      <c r="A5203">
        <v>5102504</v>
      </c>
      <c r="B5203" t="s">
        <v>5116</v>
      </c>
      <c r="C5203" s="53" t="s">
        <v>5188</v>
      </c>
      <c r="D5203" t="s">
        <v>5207</v>
      </c>
      <c r="E5203" t="s">
        <v>233</v>
      </c>
      <c r="F5203">
        <v>89683</v>
      </c>
    </row>
    <row r="5204" spans="1:6" x14ac:dyDescent="0.25">
      <c r="A5204">
        <v>5102603</v>
      </c>
      <c r="B5204" t="s">
        <v>5116</v>
      </c>
      <c r="C5204" s="53" t="s">
        <v>5188</v>
      </c>
      <c r="D5204" t="s">
        <v>5208</v>
      </c>
      <c r="E5204" t="s">
        <v>235</v>
      </c>
      <c r="F5204">
        <v>14827</v>
      </c>
    </row>
    <row r="5205" spans="1:6" x14ac:dyDescent="0.25">
      <c r="A5205">
        <v>5102637</v>
      </c>
      <c r="B5205" t="s">
        <v>5116</v>
      </c>
      <c r="C5205" s="53" t="s">
        <v>5188</v>
      </c>
      <c r="D5205" t="s">
        <v>5209</v>
      </c>
      <c r="E5205" t="s">
        <v>227</v>
      </c>
      <c r="F5205">
        <v>30335</v>
      </c>
    </row>
    <row r="5206" spans="1:6" x14ac:dyDescent="0.25">
      <c r="A5206">
        <v>5102678</v>
      </c>
      <c r="B5206" t="s">
        <v>5116</v>
      </c>
      <c r="C5206" s="53" t="s">
        <v>5188</v>
      </c>
      <c r="D5206" t="s">
        <v>5210</v>
      </c>
      <c r="E5206" t="s">
        <v>227</v>
      </c>
      <c r="F5206">
        <v>35578</v>
      </c>
    </row>
    <row r="5207" spans="1:6" x14ac:dyDescent="0.25">
      <c r="A5207">
        <v>5102686</v>
      </c>
      <c r="B5207" t="s">
        <v>5116</v>
      </c>
      <c r="C5207" s="53" t="s">
        <v>5188</v>
      </c>
      <c r="D5207" t="s">
        <v>5211</v>
      </c>
      <c r="E5207" t="s">
        <v>231</v>
      </c>
      <c r="F5207">
        <v>5778</v>
      </c>
    </row>
    <row r="5208" spans="1:6" x14ac:dyDescent="0.25">
      <c r="A5208">
        <v>5102694</v>
      </c>
      <c r="B5208" t="s">
        <v>5116</v>
      </c>
      <c r="C5208" s="53" t="s">
        <v>5188</v>
      </c>
      <c r="D5208" t="s">
        <v>5212</v>
      </c>
      <c r="E5208" t="s">
        <v>251</v>
      </c>
      <c r="F5208">
        <v>4728</v>
      </c>
    </row>
    <row r="5209" spans="1:6" x14ac:dyDescent="0.25">
      <c r="A5209">
        <v>5102702</v>
      </c>
      <c r="B5209" t="s">
        <v>5116</v>
      </c>
      <c r="C5209" s="53" t="s">
        <v>5188</v>
      </c>
      <c r="D5209" t="s">
        <v>2080</v>
      </c>
      <c r="E5209" t="s">
        <v>235</v>
      </c>
      <c r="F5209">
        <v>19681</v>
      </c>
    </row>
    <row r="5210" spans="1:6" x14ac:dyDescent="0.25">
      <c r="A5210">
        <v>5102793</v>
      </c>
      <c r="B5210" t="s">
        <v>5116</v>
      </c>
      <c r="C5210" s="53" t="s">
        <v>5188</v>
      </c>
      <c r="D5210" t="s">
        <v>5213</v>
      </c>
      <c r="E5210" t="s">
        <v>235</v>
      </c>
      <c r="F5210">
        <v>10626</v>
      </c>
    </row>
    <row r="5211" spans="1:6" x14ac:dyDescent="0.25">
      <c r="A5211">
        <v>5102850</v>
      </c>
      <c r="B5211" t="s">
        <v>5116</v>
      </c>
      <c r="C5211" s="53" t="s">
        <v>5188</v>
      </c>
      <c r="D5211" t="s">
        <v>5214</v>
      </c>
      <c r="E5211" t="s">
        <v>231</v>
      </c>
      <c r="F5211">
        <v>8353</v>
      </c>
    </row>
    <row r="5212" spans="1:6" x14ac:dyDescent="0.25">
      <c r="A5212">
        <v>5103007</v>
      </c>
      <c r="B5212" t="s">
        <v>5116</v>
      </c>
      <c r="C5212" s="53" t="s">
        <v>5188</v>
      </c>
      <c r="D5212" t="s">
        <v>5215</v>
      </c>
      <c r="E5212" t="s">
        <v>235</v>
      </c>
      <c r="F5212">
        <v>18393</v>
      </c>
    </row>
    <row r="5213" spans="1:6" x14ac:dyDescent="0.25">
      <c r="A5213">
        <v>5103056</v>
      </c>
      <c r="B5213" t="s">
        <v>5116</v>
      </c>
      <c r="C5213" s="53" t="s">
        <v>5188</v>
      </c>
      <c r="D5213" t="s">
        <v>5216</v>
      </c>
      <c r="E5213" t="s">
        <v>235</v>
      </c>
      <c r="F5213">
        <v>11366</v>
      </c>
    </row>
    <row r="5214" spans="1:6" x14ac:dyDescent="0.25">
      <c r="A5214">
        <v>5103106</v>
      </c>
      <c r="B5214" t="s">
        <v>5116</v>
      </c>
      <c r="C5214" s="53" t="s">
        <v>5188</v>
      </c>
      <c r="D5214" t="s">
        <v>5217</v>
      </c>
      <c r="E5214" t="s">
        <v>231</v>
      </c>
      <c r="F5214">
        <v>5525</v>
      </c>
    </row>
    <row r="5215" spans="1:6" x14ac:dyDescent="0.25">
      <c r="A5215">
        <v>5103205</v>
      </c>
      <c r="B5215" t="s">
        <v>5116</v>
      </c>
      <c r="C5215" s="53" t="s">
        <v>5188</v>
      </c>
      <c r="D5215" t="s">
        <v>5218</v>
      </c>
      <c r="E5215" t="s">
        <v>227</v>
      </c>
      <c r="F5215">
        <v>31515</v>
      </c>
    </row>
    <row r="5216" spans="1:6" x14ac:dyDescent="0.25">
      <c r="A5216">
        <v>5103254</v>
      </c>
      <c r="B5216" t="s">
        <v>5116</v>
      </c>
      <c r="C5216" s="53" t="s">
        <v>5188</v>
      </c>
      <c r="D5216" t="s">
        <v>5219</v>
      </c>
      <c r="E5216" t="s">
        <v>227</v>
      </c>
      <c r="F5216">
        <v>30848</v>
      </c>
    </row>
    <row r="5217" spans="1:6" x14ac:dyDescent="0.25">
      <c r="A5217">
        <v>5103304</v>
      </c>
      <c r="B5217" t="s">
        <v>5116</v>
      </c>
      <c r="C5217" s="53" t="s">
        <v>5188</v>
      </c>
      <c r="D5217" t="s">
        <v>5220</v>
      </c>
      <c r="E5217" t="s">
        <v>235</v>
      </c>
      <c r="F5217">
        <v>19045</v>
      </c>
    </row>
    <row r="5218" spans="1:6" x14ac:dyDescent="0.25">
      <c r="A5218">
        <v>5103353</v>
      </c>
      <c r="B5218" t="s">
        <v>5116</v>
      </c>
      <c r="C5218" s="53" t="s">
        <v>5188</v>
      </c>
      <c r="D5218" t="s">
        <v>5221</v>
      </c>
      <c r="E5218" t="s">
        <v>227</v>
      </c>
      <c r="F5218">
        <v>27144</v>
      </c>
    </row>
    <row r="5219" spans="1:6" x14ac:dyDescent="0.25">
      <c r="A5219">
        <v>5103361</v>
      </c>
      <c r="B5219" t="s">
        <v>5116</v>
      </c>
      <c r="C5219" s="53" t="s">
        <v>5188</v>
      </c>
      <c r="D5219" t="s">
        <v>5222</v>
      </c>
      <c r="E5219" t="s">
        <v>251</v>
      </c>
      <c r="F5219">
        <v>3607</v>
      </c>
    </row>
    <row r="5220" spans="1:6" x14ac:dyDescent="0.25">
      <c r="A5220">
        <v>5103379</v>
      </c>
      <c r="B5220" t="s">
        <v>5116</v>
      </c>
      <c r="C5220" s="53" t="s">
        <v>5188</v>
      </c>
      <c r="D5220" t="s">
        <v>5223</v>
      </c>
      <c r="E5220" t="s">
        <v>235</v>
      </c>
      <c r="F5220">
        <v>16689</v>
      </c>
    </row>
    <row r="5221" spans="1:6" x14ac:dyDescent="0.25">
      <c r="A5221">
        <v>5103403</v>
      </c>
      <c r="B5221" t="s">
        <v>5116</v>
      </c>
      <c r="C5221" s="53" t="s">
        <v>5188</v>
      </c>
      <c r="D5221" t="s">
        <v>5224</v>
      </c>
      <c r="E5221" t="s">
        <v>248</v>
      </c>
      <c r="F5221">
        <v>569831</v>
      </c>
    </row>
    <row r="5222" spans="1:6" x14ac:dyDescent="0.25">
      <c r="A5222">
        <v>5103437</v>
      </c>
      <c r="B5222" t="s">
        <v>5116</v>
      </c>
      <c r="C5222" s="53" t="s">
        <v>5188</v>
      </c>
      <c r="D5222" t="s">
        <v>5225</v>
      </c>
      <c r="E5222" t="s">
        <v>251</v>
      </c>
      <c r="F5222">
        <v>4961</v>
      </c>
    </row>
    <row r="5223" spans="1:6" x14ac:dyDescent="0.25">
      <c r="A5223">
        <v>5103452</v>
      </c>
      <c r="B5223" t="s">
        <v>5116</v>
      </c>
      <c r="C5223" s="53" t="s">
        <v>5188</v>
      </c>
      <c r="D5223" t="s">
        <v>5226</v>
      </c>
      <c r="E5223" t="s">
        <v>231</v>
      </c>
      <c r="F5223">
        <v>8816</v>
      </c>
    </row>
    <row r="5224" spans="1:6" x14ac:dyDescent="0.25">
      <c r="A5224">
        <v>5103502</v>
      </c>
      <c r="B5224" t="s">
        <v>5116</v>
      </c>
      <c r="C5224" s="53" t="s">
        <v>5188</v>
      </c>
      <c r="D5224" t="s">
        <v>5227</v>
      </c>
      <c r="E5224" t="s">
        <v>227</v>
      </c>
      <c r="F5224">
        <v>20822</v>
      </c>
    </row>
    <row r="5225" spans="1:6" x14ac:dyDescent="0.25">
      <c r="A5225">
        <v>5103601</v>
      </c>
      <c r="B5225" t="s">
        <v>5116</v>
      </c>
      <c r="C5225" s="53" t="s">
        <v>5188</v>
      </c>
      <c r="D5225" t="s">
        <v>5228</v>
      </c>
      <c r="E5225" t="s">
        <v>231</v>
      </c>
      <c r="F5225">
        <v>8101</v>
      </c>
    </row>
    <row r="5226" spans="1:6" x14ac:dyDescent="0.25">
      <c r="A5226">
        <v>5103700</v>
      </c>
      <c r="B5226" t="s">
        <v>5116</v>
      </c>
      <c r="C5226" s="53" t="s">
        <v>5188</v>
      </c>
      <c r="D5226" t="s">
        <v>5229</v>
      </c>
      <c r="E5226" t="s">
        <v>235</v>
      </c>
      <c r="F5226">
        <v>12088</v>
      </c>
    </row>
    <row r="5227" spans="1:6" x14ac:dyDescent="0.25">
      <c r="A5227">
        <v>5103809</v>
      </c>
      <c r="B5227" t="s">
        <v>5116</v>
      </c>
      <c r="C5227" s="53" t="s">
        <v>5188</v>
      </c>
      <c r="D5227" t="s">
        <v>5230</v>
      </c>
      <c r="E5227" t="s">
        <v>251</v>
      </c>
      <c r="F5227">
        <v>3651</v>
      </c>
    </row>
    <row r="5228" spans="1:6" x14ac:dyDescent="0.25">
      <c r="A5228">
        <v>5103858</v>
      </c>
      <c r="B5228" t="s">
        <v>5116</v>
      </c>
      <c r="C5228" s="53" t="s">
        <v>5188</v>
      </c>
      <c r="D5228" t="s">
        <v>5231</v>
      </c>
      <c r="E5228" t="s">
        <v>231</v>
      </c>
      <c r="F5228">
        <v>6761</v>
      </c>
    </row>
    <row r="5229" spans="1:6" x14ac:dyDescent="0.25">
      <c r="A5229">
        <v>5103908</v>
      </c>
      <c r="B5229" t="s">
        <v>5116</v>
      </c>
      <c r="C5229" s="53" t="s">
        <v>5188</v>
      </c>
      <c r="D5229" t="s">
        <v>4135</v>
      </c>
      <c r="E5229" t="s">
        <v>231</v>
      </c>
      <c r="F5229">
        <v>5215</v>
      </c>
    </row>
    <row r="5230" spans="1:6" x14ac:dyDescent="0.25">
      <c r="A5230">
        <v>5103957</v>
      </c>
      <c r="B5230" t="s">
        <v>5116</v>
      </c>
      <c r="C5230" s="53" t="s">
        <v>5188</v>
      </c>
      <c r="D5230" t="s">
        <v>5232</v>
      </c>
      <c r="E5230" t="s">
        <v>251</v>
      </c>
      <c r="F5230">
        <v>3072</v>
      </c>
    </row>
    <row r="5231" spans="1:6" x14ac:dyDescent="0.25">
      <c r="A5231">
        <v>5104104</v>
      </c>
      <c r="B5231" t="s">
        <v>5116</v>
      </c>
      <c r="C5231" s="53" t="s">
        <v>5188</v>
      </c>
      <c r="D5231" t="s">
        <v>5233</v>
      </c>
      <c r="E5231" t="s">
        <v>227</v>
      </c>
      <c r="F5231">
        <v>33326</v>
      </c>
    </row>
    <row r="5232" spans="1:6" x14ac:dyDescent="0.25">
      <c r="A5232">
        <v>5104203</v>
      </c>
      <c r="B5232" t="s">
        <v>5116</v>
      </c>
      <c r="C5232" s="53" t="s">
        <v>5188</v>
      </c>
      <c r="D5232" t="s">
        <v>5234</v>
      </c>
      <c r="E5232" t="s">
        <v>235</v>
      </c>
      <c r="F5232">
        <v>14304</v>
      </c>
    </row>
    <row r="5233" spans="1:6" x14ac:dyDescent="0.25">
      <c r="A5233">
        <v>5104500</v>
      </c>
      <c r="B5233" t="s">
        <v>5116</v>
      </c>
      <c r="C5233" s="53" t="s">
        <v>5188</v>
      </c>
      <c r="D5233" t="s">
        <v>5235</v>
      </c>
      <c r="E5233" t="s">
        <v>251</v>
      </c>
      <c r="F5233">
        <v>2491</v>
      </c>
    </row>
    <row r="5234" spans="1:6" x14ac:dyDescent="0.25">
      <c r="A5234">
        <v>5104526</v>
      </c>
      <c r="B5234" t="s">
        <v>5116</v>
      </c>
      <c r="C5234" s="53" t="s">
        <v>5188</v>
      </c>
      <c r="D5234" t="s">
        <v>5236</v>
      </c>
      <c r="E5234" t="s">
        <v>231</v>
      </c>
      <c r="F5234">
        <v>6057</v>
      </c>
    </row>
    <row r="5235" spans="1:6" x14ac:dyDescent="0.25">
      <c r="A5235">
        <v>5104542</v>
      </c>
      <c r="B5235" t="s">
        <v>5116</v>
      </c>
      <c r="C5235" s="53" t="s">
        <v>5188</v>
      </c>
      <c r="D5235" t="s">
        <v>5237</v>
      </c>
      <c r="E5235" t="s">
        <v>231</v>
      </c>
      <c r="F5235">
        <v>5794</v>
      </c>
    </row>
    <row r="5236" spans="1:6" x14ac:dyDescent="0.25">
      <c r="A5236">
        <v>5104559</v>
      </c>
      <c r="B5236" t="s">
        <v>5116</v>
      </c>
      <c r="C5236" s="53" t="s">
        <v>5188</v>
      </c>
      <c r="D5236" t="s">
        <v>5238</v>
      </c>
      <c r="E5236" t="s">
        <v>251</v>
      </c>
      <c r="F5236">
        <v>4238</v>
      </c>
    </row>
    <row r="5237" spans="1:6" x14ac:dyDescent="0.25">
      <c r="A5237">
        <v>5104609</v>
      </c>
      <c r="B5237" t="s">
        <v>5116</v>
      </c>
      <c r="C5237" s="53" t="s">
        <v>5188</v>
      </c>
      <c r="D5237" t="s">
        <v>5239</v>
      </c>
      <c r="E5237" t="s">
        <v>235</v>
      </c>
      <c r="F5237">
        <v>12109</v>
      </c>
    </row>
    <row r="5238" spans="1:6" x14ac:dyDescent="0.25">
      <c r="A5238">
        <v>5104807</v>
      </c>
      <c r="B5238" t="s">
        <v>5116</v>
      </c>
      <c r="C5238" s="53" t="s">
        <v>5188</v>
      </c>
      <c r="D5238" t="s">
        <v>5240</v>
      </c>
      <c r="E5238" t="s">
        <v>227</v>
      </c>
      <c r="F5238">
        <v>26157</v>
      </c>
    </row>
    <row r="5239" spans="1:6" x14ac:dyDescent="0.25">
      <c r="A5239">
        <v>5104906</v>
      </c>
      <c r="B5239" t="s">
        <v>5116</v>
      </c>
      <c r="C5239" s="53" t="s">
        <v>5188</v>
      </c>
      <c r="D5239" t="s">
        <v>5241</v>
      </c>
      <c r="E5239" t="s">
        <v>231</v>
      </c>
      <c r="F5239">
        <v>7851</v>
      </c>
    </row>
    <row r="5240" spans="1:6" x14ac:dyDescent="0.25">
      <c r="A5240">
        <v>5105002</v>
      </c>
      <c r="B5240" t="s">
        <v>5116</v>
      </c>
      <c r="C5240" s="53" t="s">
        <v>5188</v>
      </c>
      <c r="D5240" t="s">
        <v>5242</v>
      </c>
      <c r="E5240" t="s">
        <v>231</v>
      </c>
      <c r="F5240">
        <v>9728</v>
      </c>
    </row>
    <row r="5241" spans="1:6" x14ac:dyDescent="0.25">
      <c r="A5241">
        <v>5105101</v>
      </c>
      <c r="B5241" t="s">
        <v>5116</v>
      </c>
      <c r="C5241" s="53" t="s">
        <v>5188</v>
      </c>
      <c r="D5241" t="s">
        <v>5243</v>
      </c>
      <c r="E5241" t="s">
        <v>227</v>
      </c>
      <c r="F5241">
        <v>33353</v>
      </c>
    </row>
    <row r="5242" spans="1:6" x14ac:dyDescent="0.25">
      <c r="A5242">
        <v>5105150</v>
      </c>
      <c r="B5242" t="s">
        <v>5116</v>
      </c>
      <c r="C5242" s="53" t="s">
        <v>5188</v>
      </c>
      <c r="D5242" t="s">
        <v>5244</v>
      </c>
      <c r="E5242" t="s">
        <v>227</v>
      </c>
      <c r="F5242">
        <v>39592</v>
      </c>
    </row>
    <row r="5243" spans="1:6" x14ac:dyDescent="0.25">
      <c r="A5243">
        <v>5105176</v>
      </c>
      <c r="B5243" t="s">
        <v>5116</v>
      </c>
      <c r="C5243" s="53" t="s">
        <v>5188</v>
      </c>
      <c r="D5243" t="s">
        <v>5245</v>
      </c>
      <c r="E5243" t="s">
        <v>235</v>
      </c>
      <c r="F5243">
        <v>12900</v>
      </c>
    </row>
    <row r="5244" spans="1:6" x14ac:dyDescent="0.25">
      <c r="A5244">
        <v>5105200</v>
      </c>
      <c r="B5244" t="s">
        <v>5116</v>
      </c>
      <c r="C5244" s="53" t="s">
        <v>5188</v>
      </c>
      <c r="D5244" t="s">
        <v>5246</v>
      </c>
      <c r="E5244" t="s">
        <v>235</v>
      </c>
      <c r="F5244">
        <v>11252</v>
      </c>
    </row>
    <row r="5245" spans="1:6" x14ac:dyDescent="0.25">
      <c r="A5245">
        <v>5105234</v>
      </c>
      <c r="B5245" t="s">
        <v>5116</v>
      </c>
      <c r="C5245" s="53" t="s">
        <v>5188</v>
      </c>
      <c r="D5245" t="s">
        <v>5247</v>
      </c>
      <c r="E5245" t="s">
        <v>231</v>
      </c>
      <c r="F5245">
        <v>5647</v>
      </c>
    </row>
    <row r="5246" spans="1:6" x14ac:dyDescent="0.25">
      <c r="A5246">
        <v>5105259</v>
      </c>
      <c r="B5246" t="s">
        <v>5116</v>
      </c>
      <c r="C5246" s="53" t="s">
        <v>5188</v>
      </c>
      <c r="D5246" t="s">
        <v>5248</v>
      </c>
      <c r="E5246" t="s">
        <v>233</v>
      </c>
      <c r="F5246">
        <v>52843</v>
      </c>
    </row>
    <row r="5247" spans="1:6" x14ac:dyDescent="0.25">
      <c r="A5247">
        <v>5105309</v>
      </c>
      <c r="B5247" t="s">
        <v>5116</v>
      </c>
      <c r="C5247" s="53" t="s">
        <v>5188</v>
      </c>
      <c r="D5247" t="s">
        <v>5249</v>
      </c>
      <c r="E5247" t="s">
        <v>251</v>
      </c>
      <c r="F5247">
        <v>2148</v>
      </c>
    </row>
    <row r="5248" spans="1:6" x14ac:dyDescent="0.25">
      <c r="A5248">
        <v>5105507</v>
      </c>
      <c r="B5248" t="s">
        <v>5116</v>
      </c>
      <c r="C5248" s="53" t="s">
        <v>5188</v>
      </c>
      <c r="D5248" t="s">
        <v>5250</v>
      </c>
      <c r="E5248" t="s">
        <v>235</v>
      </c>
      <c r="F5248">
        <v>14999</v>
      </c>
    </row>
    <row r="5249" spans="1:6" x14ac:dyDescent="0.25">
      <c r="A5249">
        <v>5105580</v>
      </c>
      <c r="B5249" t="s">
        <v>5116</v>
      </c>
      <c r="C5249" s="53" t="s">
        <v>5188</v>
      </c>
      <c r="D5249" t="s">
        <v>5251</v>
      </c>
      <c r="E5249" t="s">
        <v>235</v>
      </c>
      <c r="F5249">
        <v>11324</v>
      </c>
    </row>
    <row r="5250" spans="1:6" x14ac:dyDescent="0.25">
      <c r="A5250">
        <v>5105606</v>
      </c>
      <c r="B5250" t="s">
        <v>5116</v>
      </c>
      <c r="C5250" s="53" t="s">
        <v>5188</v>
      </c>
      <c r="D5250" t="s">
        <v>5252</v>
      </c>
      <c r="E5250" t="s">
        <v>235</v>
      </c>
      <c r="F5250">
        <v>14973</v>
      </c>
    </row>
    <row r="5251" spans="1:6" x14ac:dyDescent="0.25">
      <c r="A5251">
        <v>5105622</v>
      </c>
      <c r="B5251" t="s">
        <v>5116</v>
      </c>
      <c r="C5251" s="53" t="s">
        <v>5188</v>
      </c>
      <c r="D5251" t="s">
        <v>5253</v>
      </c>
      <c r="E5251" t="s">
        <v>227</v>
      </c>
      <c r="F5251">
        <v>26002</v>
      </c>
    </row>
    <row r="5252" spans="1:6" x14ac:dyDescent="0.25">
      <c r="A5252">
        <v>5105903</v>
      </c>
      <c r="B5252" t="s">
        <v>5116</v>
      </c>
      <c r="C5252" s="53" t="s">
        <v>5188</v>
      </c>
      <c r="D5252" t="s">
        <v>5254</v>
      </c>
      <c r="E5252" t="s">
        <v>235</v>
      </c>
      <c r="F5252">
        <v>15002</v>
      </c>
    </row>
    <row r="5253" spans="1:6" x14ac:dyDescent="0.25">
      <c r="A5253">
        <v>5106000</v>
      </c>
      <c r="B5253" t="s">
        <v>5116</v>
      </c>
      <c r="C5253" s="53" t="s">
        <v>5188</v>
      </c>
      <c r="D5253" t="s">
        <v>5255</v>
      </c>
      <c r="E5253" t="s">
        <v>231</v>
      </c>
      <c r="F5253">
        <v>6209</v>
      </c>
    </row>
    <row r="5254" spans="1:6" x14ac:dyDescent="0.25">
      <c r="A5254">
        <v>5106109</v>
      </c>
      <c r="B5254" t="s">
        <v>5116</v>
      </c>
      <c r="C5254" s="53" t="s">
        <v>5188</v>
      </c>
      <c r="D5254" t="s">
        <v>5256</v>
      </c>
      <c r="E5254" t="s">
        <v>235</v>
      </c>
      <c r="F5254">
        <v>11497</v>
      </c>
    </row>
    <row r="5255" spans="1:6" x14ac:dyDescent="0.25">
      <c r="A5255">
        <v>5106158</v>
      </c>
      <c r="B5255" t="s">
        <v>5116</v>
      </c>
      <c r="C5255" s="53" t="s">
        <v>5188</v>
      </c>
      <c r="D5255" t="s">
        <v>5257</v>
      </c>
      <c r="E5255" t="s">
        <v>235</v>
      </c>
      <c r="F5255">
        <v>12946</v>
      </c>
    </row>
    <row r="5256" spans="1:6" x14ac:dyDescent="0.25">
      <c r="A5256">
        <v>5106174</v>
      </c>
      <c r="B5256" t="s">
        <v>5116</v>
      </c>
      <c r="C5256" s="53" t="s">
        <v>5188</v>
      </c>
      <c r="D5256" t="s">
        <v>5258</v>
      </c>
      <c r="E5256" t="s">
        <v>251</v>
      </c>
      <c r="F5256">
        <v>3318</v>
      </c>
    </row>
    <row r="5257" spans="1:6" x14ac:dyDescent="0.25">
      <c r="A5257">
        <v>5106182</v>
      </c>
      <c r="B5257" t="s">
        <v>5116</v>
      </c>
      <c r="C5257" s="53" t="s">
        <v>5188</v>
      </c>
      <c r="D5257" t="s">
        <v>5259</v>
      </c>
      <c r="E5257" t="s">
        <v>231</v>
      </c>
      <c r="F5257">
        <v>5824</v>
      </c>
    </row>
    <row r="5258" spans="1:6" x14ac:dyDescent="0.25">
      <c r="A5258">
        <v>5106190</v>
      </c>
      <c r="B5258" t="s">
        <v>5116</v>
      </c>
      <c r="C5258" s="53" t="s">
        <v>5188</v>
      </c>
      <c r="D5258" t="s">
        <v>5260</v>
      </c>
      <c r="E5258" t="s">
        <v>251</v>
      </c>
      <c r="F5258">
        <v>3534</v>
      </c>
    </row>
    <row r="5259" spans="1:6" x14ac:dyDescent="0.25">
      <c r="A5259">
        <v>5106208</v>
      </c>
      <c r="B5259" t="s">
        <v>5116</v>
      </c>
      <c r="C5259" s="53" t="s">
        <v>5188</v>
      </c>
      <c r="D5259" t="s">
        <v>5261</v>
      </c>
      <c r="E5259" t="s">
        <v>251</v>
      </c>
      <c r="F5259">
        <v>4252</v>
      </c>
    </row>
    <row r="5260" spans="1:6" x14ac:dyDescent="0.25">
      <c r="A5260">
        <v>5106216</v>
      </c>
      <c r="B5260" t="s">
        <v>5116</v>
      </c>
      <c r="C5260" s="53" t="s">
        <v>5188</v>
      </c>
      <c r="D5260" t="s">
        <v>5262</v>
      </c>
      <c r="E5260" t="s">
        <v>235</v>
      </c>
      <c r="F5260">
        <v>12295</v>
      </c>
    </row>
    <row r="5261" spans="1:6" x14ac:dyDescent="0.25">
      <c r="A5261">
        <v>5106224</v>
      </c>
      <c r="B5261" t="s">
        <v>5116</v>
      </c>
      <c r="C5261" s="53" t="s">
        <v>5188</v>
      </c>
      <c r="D5261" t="s">
        <v>5263</v>
      </c>
      <c r="E5261" t="s">
        <v>227</v>
      </c>
      <c r="F5261">
        <v>36659</v>
      </c>
    </row>
    <row r="5262" spans="1:6" x14ac:dyDescent="0.25">
      <c r="A5262">
        <v>5106232</v>
      </c>
      <c r="B5262" t="s">
        <v>5116</v>
      </c>
      <c r="C5262" s="53" t="s">
        <v>5188</v>
      </c>
      <c r="D5262" t="s">
        <v>4238</v>
      </c>
      <c r="E5262" t="s">
        <v>235</v>
      </c>
      <c r="F5262">
        <v>18437</v>
      </c>
    </row>
    <row r="5263" spans="1:6" x14ac:dyDescent="0.25">
      <c r="A5263">
        <v>5106240</v>
      </c>
      <c r="B5263" t="s">
        <v>5116</v>
      </c>
      <c r="C5263" s="53" t="s">
        <v>5188</v>
      </c>
      <c r="D5263" t="s">
        <v>5264</v>
      </c>
      <c r="E5263" t="s">
        <v>235</v>
      </c>
      <c r="F5263">
        <v>10207</v>
      </c>
    </row>
    <row r="5264" spans="1:6" x14ac:dyDescent="0.25">
      <c r="A5264">
        <v>5106257</v>
      </c>
      <c r="B5264" t="s">
        <v>5116</v>
      </c>
      <c r="C5264" s="53" t="s">
        <v>5188</v>
      </c>
      <c r="D5264" t="s">
        <v>5265</v>
      </c>
      <c r="E5264" t="s">
        <v>227</v>
      </c>
      <c r="F5264">
        <v>20143</v>
      </c>
    </row>
    <row r="5265" spans="1:6" x14ac:dyDescent="0.25">
      <c r="A5265">
        <v>5106265</v>
      </c>
      <c r="B5265" t="s">
        <v>5116</v>
      </c>
      <c r="C5265" s="53" t="s">
        <v>5188</v>
      </c>
      <c r="D5265" t="s">
        <v>5266</v>
      </c>
      <c r="E5265" t="s">
        <v>231</v>
      </c>
      <c r="F5265">
        <v>7979</v>
      </c>
    </row>
    <row r="5266" spans="1:6" x14ac:dyDescent="0.25">
      <c r="A5266">
        <v>5106273</v>
      </c>
      <c r="B5266" t="s">
        <v>5116</v>
      </c>
      <c r="C5266" s="53" t="s">
        <v>5188</v>
      </c>
      <c r="D5266" t="s">
        <v>5267</v>
      </c>
      <c r="E5266" t="s">
        <v>251</v>
      </c>
      <c r="F5266">
        <v>3815</v>
      </c>
    </row>
    <row r="5267" spans="1:6" x14ac:dyDescent="0.25">
      <c r="A5267">
        <v>5106281</v>
      </c>
      <c r="B5267" t="s">
        <v>5116</v>
      </c>
      <c r="C5267" s="53" t="s">
        <v>5188</v>
      </c>
      <c r="D5267" t="s">
        <v>5268</v>
      </c>
      <c r="E5267" t="s">
        <v>231</v>
      </c>
      <c r="F5267">
        <v>5611</v>
      </c>
    </row>
    <row r="5268" spans="1:6" x14ac:dyDescent="0.25">
      <c r="A5268">
        <v>5106299</v>
      </c>
      <c r="B5268" t="s">
        <v>5116</v>
      </c>
      <c r="C5268" s="53" t="s">
        <v>5188</v>
      </c>
      <c r="D5268" t="s">
        <v>5269</v>
      </c>
      <c r="E5268" t="s">
        <v>235</v>
      </c>
      <c r="F5268">
        <v>10801</v>
      </c>
    </row>
    <row r="5269" spans="1:6" x14ac:dyDescent="0.25">
      <c r="A5269">
        <v>5106307</v>
      </c>
      <c r="B5269" t="s">
        <v>5116</v>
      </c>
      <c r="C5269" s="53" t="s">
        <v>5188</v>
      </c>
      <c r="D5269" t="s">
        <v>5270</v>
      </c>
      <c r="E5269" t="s">
        <v>227</v>
      </c>
      <c r="F5269">
        <v>20383</v>
      </c>
    </row>
    <row r="5270" spans="1:6" x14ac:dyDescent="0.25">
      <c r="A5270">
        <v>5106315</v>
      </c>
      <c r="B5270" t="s">
        <v>5116</v>
      </c>
      <c r="C5270" s="53" t="s">
        <v>5188</v>
      </c>
      <c r="D5270" t="s">
        <v>1044</v>
      </c>
      <c r="E5270" t="s">
        <v>251</v>
      </c>
      <c r="F5270">
        <v>2232</v>
      </c>
    </row>
    <row r="5271" spans="1:6" x14ac:dyDescent="0.25">
      <c r="A5271">
        <v>5106372</v>
      </c>
      <c r="B5271" t="s">
        <v>5116</v>
      </c>
      <c r="C5271" s="53" t="s">
        <v>5188</v>
      </c>
      <c r="D5271" t="s">
        <v>1411</v>
      </c>
      <c r="E5271" t="s">
        <v>235</v>
      </c>
      <c r="F5271">
        <v>16348</v>
      </c>
    </row>
    <row r="5272" spans="1:6" x14ac:dyDescent="0.25">
      <c r="A5272">
        <v>5106422</v>
      </c>
      <c r="B5272" t="s">
        <v>5116</v>
      </c>
      <c r="C5272" s="53" t="s">
        <v>5188</v>
      </c>
      <c r="D5272" t="s">
        <v>5271</v>
      </c>
      <c r="E5272" t="s">
        <v>227</v>
      </c>
      <c r="F5272">
        <v>32100</v>
      </c>
    </row>
    <row r="5273" spans="1:6" x14ac:dyDescent="0.25">
      <c r="A5273">
        <v>5106455</v>
      </c>
      <c r="B5273" t="s">
        <v>5116</v>
      </c>
      <c r="C5273" s="53" t="s">
        <v>5188</v>
      </c>
      <c r="D5273" t="s">
        <v>5272</v>
      </c>
      <c r="E5273" t="s">
        <v>251</v>
      </c>
      <c r="F5273">
        <v>2683</v>
      </c>
    </row>
    <row r="5274" spans="1:6" x14ac:dyDescent="0.25">
      <c r="A5274">
        <v>5106505</v>
      </c>
      <c r="B5274" t="s">
        <v>5116</v>
      </c>
      <c r="C5274" s="53" t="s">
        <v>5188</v>
      </c>
      <c r="D5274" t="s">
        <v>5273</v>
      </c>
      <c r="E5274" t="s">
        <v>227</v>
      </c>
      <c r="F5274">
        <v>32053</v>
      </c>
    </row>
    <row r="5275" spans="1:6" x14ac:dyDescent="0.25">
      <c r="A5275">
        <v>5106653</v>
      </c>
      <c r="B5275" t="s">
        <v>5116</v>
      </c>
      <c r="C5275" s="53" t="s">
        <v>5188</v>
      </c>
      <c r="D5275" t="s">
        <v>5274</v>
      </c>
      <c r="E5275" t="s">
        <v>231</v>
      </c>
      <c r="F5275">
        <v>5855</v>
      </c>
    </row>
    <row r="5276" spans="1:6" x14ac:dyDescent="0.25">
      <c r="A5276">
        <v>5106703</v>
      </c>
      <c r="B5276" t="s">
        <v>5116</v>
      </c>
      <c r="C5276" s="53" t="s">
        <v>5188</v>
      </c>
      <c r="D5276" t="s">
        <v>5275</v>
      </c>
      <c r="E5276" t="s">
        <v>251</v>
      </c>
      <c r="F5276">
        <v>1679</v>
      </c>
    </row>
    <row r="5277" spans="1:6" x14ac:dyDescent="0.25">
      <c r="A5277">
        <v>5106752</v>
      </c>
      <c r="B5277" t="s">
        <v>5116</v>
      </c>
      <c r="C5277" s="53" t="s">
        <v>5188</v>
      </c>
      <c r="D5277" t="s">
        <v>5276</v>
      </c>
      <c r="E5277" t="s">
        <v>227</v>
      </c>
      <c r="F5277">
        <v>42605</v>
      </c>
    </row>
    <row r="5278" spans="1:6" x14ac:dyDescent="0.25">
      <c r="A5278">
        <v>5106778</v>
      </c>
      <c r="B5278" t="s">
        <v>5116</v>
      </c>
      <c r="C5278" s="53" t="s">
        <v>5188</v>
      </c>
      <c r="D5278" t="s">
        <v>5277</v>
      </c>
      <c r="E5278" t="s">
        <v>235</v>
      </c>
      <c r="F5278">
        <v>11336</v>
      </c>
    </row>
    <row r="5279" spans="1:6" x14ac:dyDescent="0.25">
      <c r="A5279">
        <v>5106802</v>
      </c>
      <c r="B5279" t="s">
        <v>5116</v>
      </c>
      <c r="C5279" s="53" t="s">
        <v>5188</v>
      </c>
      <c r="D5279" t="s">
        <v>5278</v>
      </c>
      <c r="E5279" t="s">
        <v>231</v>
      </c>
      <c r="F5279">
        <v>5389</v>
      </c>
    </row>
    <row r="5280" spans="1:6" x14ac:dyDescent="0.25">
      <c r="A5280">
        <v>5106828</v>
      </c>
      <c r="B5280" t="s">
        <v>5116</v>
      </c>
      <c r="C5280" s="53" t="s">
        <v>5188</v>
      </c>
      <c r="D5280" t="s">
        <v>5279</v>
      </c>
      <c r="E5280" t="s">
        <v>235</v>
      </c>
      <c r="F5280">
        <v>11317</v>
      </c>
    </row>
    <row r="5281" spans="1:6" x14ac:dyDescent="0.25">
      <c r="A5281">
        <v>5106851</v>
      </c>
      <c r="B5281" t="s">
        <v>5116</v>
      </c>
      <c r="C5281" s="53" t="s">
        <v>5188</v>
      </c>
      <c r="D5281" t="s">
        <v>5280</v>
      </c>
      <c r="E5281" t="s">
        <v>251</v>
      </c>
      <c r="F5281">
        <v>3354</v>
      </c>
    </row>
    <row r="5282" spans="1:6" x14ac:dyDescent="0.25">
      <c r="A5282">
        <v>5107008</v>
      </c>
      <c r="B5282" t="s">
        <v>5116</v>
      </c>
      <c r="C5282" s="53" t="s">
        <v>5188</v>
      </c>
      <c r="D5282" t="s">
        <v>5281</v>
      </c>
      <c r="E5282" t="s">
        <v>235</v>
      </c>
      <c r="F5282">
        <v>16919</v>
      </c>
    </row>
    <row r="5283" spans="1:6" x14ac:dyDescent="0.25">
      <c r="A5283">
        <v>5107040</v>
      </c>
      <c r="B5283" t="s">
        <v>5116</v>
      </c>
      <c r="C5283" s="53" t="s">
        <v>5188</v>
      </c>
      <c r="D5283" t="s">
        <v>5282</v>
      </c>
      <c r="E5283" t="s">
        <v>233</v>
      </c>
      <c r="F5283">
        <v>55451</v>
      </c>
    </row>
    <row r="5284" spans="1:6" x14ac:dyDescent="0.25">
      <c r="A5284">
        <v>5107065</v>
      </c>
      <c r="B5284" t="s">
        <v>5116</v>
      </c>
      <c r="C5284" s="53" t="s">
        <v>5188</v>
      </c>
      <c r="D5284" t="s">
        <v>5283</v>
      </c>
      <c r="E5284" t="s">
        <v>235</v>
      </c>
      <c r="F5284">
        <v>14631</v>
      </c>
    </row>
    <row r="5285" spans="1:6" x14ac:dyDescent="0.25">
      <c r="A5285">
        <v>5107107</v>
      </c>
      <c r="B5285" t="s">
        <v>5116</v>
      </c>
      <c r="C5285" s="53" t="s">
        <v>5188</v>
      </c>
      <c r="D5285" t="s">
        <v>5284</v>
      </c>
      <c r="E5285" t="s">
        <v>235</v>
      </c>
      <c r="F5285">
        <v>18801</v>
      </c>
    </row>
    <row r="5286" spans="1:6" x14ac:dyDescent="0.25">
      <c r="A5286">
        <v>5107156</v>
      </c>
      <c r="B5286" t="s">
        <v>5116</v>
      </c>
      <c r="C5286" s="53" t="s">
        <v>5188</v>
      </c>
      <c r="D5286" t="s">
        <v>5285</v>
      </c>
      <c r="E5286" t="s">
        <v>251</v>
      </c>
      <c r="F5286">
        <v>2612</v>
      </c>
    </row>
    <row r="5287" spans="1:6" x14ac:dyDescent="0.25">
      <c r="A5287">
        <v>5107180</v>
      </c>
      <c r="B5287" t="s">
        <v>5116</v>
      </c>
      <c r="C5287" s="53" t="s">
        <v>5188</v>
      </c>
      <c r="D5287" t="s">
        <v>5286</v>
      </c>
      <c r="E5287" t="s">
        <v>231</v>
      </c>
      <c r="F5287">
        <v>9316</v>
      </c>
    </row>
    <row r="5288" spans="1:6" x14ac:dyDescent="0.25">
      <c r="A5288">
        <v>5107198</v>
      </c>
      <c r="B5288" t="s">
        <v>5116</v>
      </c>
      <c r="C5288" s="53" t="s">
        <v>5188</v>
      </c>
      <c r="D5288" t="s">
        <v>5287</v>
      </c>
      <c r="E5288" t="s">
        <v>251</v>
      </c>
      <c r="F5288">
        <v>2259</v>
      </c>
    </row>
    <row r="5289" spans="1:6" x14ac:dyDescent="0.25">
      <c r="A5289">
        <v>5107206</v>
      </c>
      <c r="B5289" t="s">
        <v>5116</v>
      </c>
      <c r="C5289" s="53" t="s">
        <v>5188</v>
      </c>
      <c r="D5289" t="s">
        <v>300</v>
      </c>
      <c r="E5289" t="s">
        <v>231</v>
      </c>
      <c r="F5289">
        <v>5063</v>
      </c>
    </row>
    <row r="5290" spans="1:6" x14ac:dyDescent="0.25">
      <c r="A5290">
        <v>5107248</v>
      </c>
      <c r="B5290" t="s">
        <v>5116</v>
      </c>
      <c r="C5290" s="53" t="s">
        <v>5188</v>
      </c>
      <c r="D5290" t="s">
        <v>5288</v>
      </c>
      <c r="E5290" t="s">
        <v>251</v>
      </c>
      <c r="F5290">
        <v>4219</v>
      </c>
    </row>
    <row r="5291" spans="1:6" x14ac:dyDescent="0.25">
      <c r="A5291">
        <v>5107263</v>
      </c>
      <c r="B5291" t="s">
        <v>5116</v>
      </c>
      <c r="C5291" s="53" t="s">
        <v>5188</v>
      </c>
      <c r="D5291" t="s">
        <v>5289</v>
      </c>
      <c r="E5291" t="s">
        <v>251</v>
      </c>
      <c r="F5291">
        <v>3025</v>
      </c>
    </row>
    <row r="5292" spans="1:6" x14ac:dyDescent="0.25">
      <c r="A5292">
        <v>5107297</v>
      </c>
      <c r="B5292" t="s">
        <v>5116</v>
      </c>
      <c r="C5292" s="53" t="s">
        <v>5188</v>
      </c>
      <c r="D5292" t="s">
        <v>5290</v>
      </c>
      <c r="E5292" t="s">
        <v>251</v>
      </c>
      <c r="F5292">
        <v>3741</v>
      </c>
    </row>
    <row r="5293" spans="1:6" x14ac:dyDescent="0.25">
      <c r="A5293">
        <v>5107305</v>
      </c>
      <c r="B5293" t="s">
        <v>5116</v>
      </c>
      <c r="C5293" s="53" t="s">
        <v>5188</v>
      </c>
      <c r="D5293" t="s">
        <v>5291</v>
      </c>
      <c r="E5293" t="s">
        <v>235</v>
      </c>
      <c r="F5293">
        <v>18339</v>
      </c>
    </row>
    <row r="5294" spans="1:6" x14ac:dyDescent="0.25">
      <c r="A5294">
        <v>5107354</v>
      </c>
      <c r="B5294" t="s">
        <v>5116</v>
      </c>
      <c r="C5294" s="53" t="s">
        <v>5188</v>
      </c>
      <c r="D5294" t="s">
        <v>5292</v>
      </c>
      <c r="E5294" t="s">
        <v>231</v>
      </c>
      <c r="F5294">
        <v>5333</v>
      </c>
    </row>
    <row r="5295" spans="1:6" x14ac:dyDescent="0.25">
      <c r="A5295">
        <v>5107404</v>
      </c>
      <c r="B5295" t="s">
        <v>5116</v>
      </c>
      <c r="C5295" s="53" t="s">
        <v>5188</v>
      </c>
      <c r="D5295" t="s">
        <v>5293</v>
      </c>
      <c r="E5295" t="s">
        <v>251</v>
      </c>
      <c r="F5295">
        <v>4341</v>
      </c>
    </row>
    <row r="5296" spans="1:6" x14ac:dyDescent="0.25">
      <c r="A5296">
        <v>5107578</v>
      </c>
      <c r="B5296" t="s">
        <v>5116</v>
      </c>
      <c r="C5296" s="53" t="s">
        <v>5188</v>
      </c>
      <c r="D5296" t="s">
        <v>5294</v>
      </c>
      <c r="E5296" t="s">
        <v>251</v>
      </c>
      <c r="F5296">
        <v>3726</v>
      </c>
    </row>
    <row r="5297" spans="1:6" x14ac:dyDescent="0.25">
      <c r="A5297">
        <v>5107602</v>
      </c>
      <c r="B5297" t="s">
        <v>5116</v>
      </c>
      <c r="C5297" s="53" t="s">
        <v>5188</v>
      </c>
      <c r="D5297" t="s">
        <v>5295</v>
      </c>
      <c r="E5297" t="s">
        <v>229</v>
      </c>
      <c r="F5297">
        <v>208019</v>
      </c>
    </row>
    <row r="5298" spans="1:6" x14ac:dyDescent="0.25">
      <c r="A5298">
        <v>5107701</v>
      </c>
      <c r="B5298" t="s">
        <v>5116</v>
      </c>
      <c r="C5298" s="53" t="s">
        <v>5188</v>
      </c>
      <c r="D5298" t="s">
        <v>5296</v>
      </c>
      <c r="E5298" t="s">
        <v>235</v>
      </c>
      <c r="F5298">
        <v>17393</v>
      </c>
    </row>
    <row r="5299" spans="1:6" x14ac:dyDescent="0.25">
      <c r="A5299">
        <v>5107743</v>
      </c>
      <c r="B5299" t="s">
        <v>5116</v>
      </c>
      <c r="C5299" s="53" t="s">
        <v>5188</v>
      </c>
      <c r="D5299" t="s">
        <v>5297</v>
      </c>
      <c r="E5299" t="s">
        <v>251</v>
      </c>
      <c r="F5299">
        <v>2139</v>
      </c>
    </row>
    <row r="5300" spans="1:6" x14ac:dyDescent="0.25">
      <c r="A5300">
        <v>5107750</v>
      </c>
      <c r="B5300" t="s">
        <v>5116</v>
      </c>
      <c r="C5300" s="53" t="s">
        <v>5188</v>
      </c>
      <c r="D5300" t="s">
        <v>5298</v>
      </c>
      <c r="E5300" t="s">
        <v>251</v>
      </c>
      <c r="F5300">
        <v>3666</v>
      </c>
    </row>
    <row r="5301" spans="1:6" x14ac:dyDescent="0.25">
      <c r="A5301">
        <v>5107768</v>
      </c>
      <c r="B5301" t="s">
        <v>5116</v>
      </c>
      <c r="C5301" s="53" t="s">
        <v>5188</v>
      </c>
      <c r="D5301" t="s">
        <v>5299</v>
      </c>
      <c r="E5301" t="s">
        <v>251</v>
      </c>
      <c r="F5301">
        <v>2831</v>
      </c>
    </row>
    <row r="5302" spans="1:6" x14ac:dyDescent="0.25">
      <c r="A5302">
        <v>5107776</v>
      </c>
      <c r="B5302" t="s">
        <v>5116</v>
      </c>
      <c r="C5302" s="53" t="s">
        <v>5188</v>
      </c>
      <c r="D5302" t="s">
        <v>1805</v>
      </c>
      <c r="E5302" t="s">
        <v>231</v>
      </c>
      <c r="F5302">
        <v>7709</v>
      </c>
    </row>
    <row r="5303" spans="1:6" x14ac:dyDescent="0.25">
      <c r="A5303">
        <v>5107792</v>
      </c>
      <c r="B5303" t="s">
        <v>5116</v>
      </c>
      <c r="C5303" s="53" t="s">
        <v>5188</v>
      </c>
      <c r="D5303" t="s">
        <v>5300</v>
      </c>
      <c r="E5303" t="s">
        <v>251</v>
      </c>
      <c r="F5303">
        <v>4275</v>
      </c>
    </row>
    <row r="5304" spans="1:6" x14ac:dyDescent="0.25">
      <c r="A5304">
        <v>5107800</v>
      </c>
      <c r="B5304" t="s">
        <v>5116</v>
      </c>
      <c r="C5304" s="53" t="s">
        <v>5188</v>
      </c>
      <c r="D5304" t="s">
        <v>5301</v>
      </c>
      <c r="E5304" t="s">
        <v>235</v>
      </c>
      <c r="F5304">
        <v>19302</v>
      </c>
    </row>
    <row r="5305" spans="1:6" x14ac:dyDescent="0.25">
      <c r="A5305">
        <v>5107859</v>
      </c>
      <c r="B5305" t="s">
        <v>5116</v>
      </c>
      <c r="C5305" s="53" t="s">
        <v>5188</v>
      </c>
      <c r="D5305" t="s">
        <v>5302</v>
      </c>
      <c r="E5305" t="s">
        <v>235</v>
      </c>
      <c r="F5305">
        <v>10951</v>
      </c>
    </row>
    <row r="5306" spans="1:6" x14ac:dyDescent="0.25">
      <c r="A5306">
        <v>5107875</v>
      </c>
      <c r="B5306" t="s">
        <v>5116</v>
      </c>
      <c r="C5306" s="53" t="s">
        <v>5188</v>
      </c>
      <c r="D5306" t="s">
        <v>5303</v>
      </c>
      <c r="E5306" t="s">
        <v>227</v>
      </c>
      <c r="F5306">
        <v>20934</v>
      </c>
    </row>
    <row r="5307" spans="1:6" x14ac:dyDescent="0.25">
      <c r="A5307">
        <v>5107883</v>
      </c>
      <c r="B5307" t="s">
        <v>5116</v>
      </c>
      <c r="C5307" s="53" t="s">
        <v>5188</v>
      </c>
      <c r="D5307" t="s">
        <v>5304</v>
      </c>
      <c r="E5307" t="s">
        <v>251</v>
      </c>
      <c r="F5307">
        <v>1463</v>
      </c>
    </row>
    <row r="5308" spans="1:6" x14ac:dyDescent="0.25">
      <c r="A5308">
        <v>5107909</v>
      </c>
      <c r="B5308" t="s">
        <v>5116</v>
      </c>
      <c r="C5308" s="53" t="s">
        <v>5188</v>
      </c>
      <c r="D5308" t="s">
        <v>5305</v>
      </c>
      <c r="E5308" t="s">
        <v>229</v>
      </c>
      <c r="F5308">
        <v>123634</v>
      </c>
    </row>
    <row r="5309" spans="1:6" x14ac:dyDescent="0.25">
      <c r="A5309">
        <v>5107925</v>
      </c>
      <c r="B5309" t="s">
        <v>5116</v>
      </c>
      <c r="C5309" s="53" t="s">
        <v>5188</v>
      </c>
      <c r="D5309" t="s">
        <v>5306</v>
      </c>
      <c r="E5309" t="s">
        <v>233</v>
      </c>
      <c r="F5309">
        <v>75104</v>
      </c>
    </row>
    <row r="5310" spans="1:6" x14ac:dyDescent="0.25">
      <c r="A5310">
        <v>5107941</v>
      </c>
      <c r="B5310" t="s">
        <v>5116</v>
      </c>
      <c r="C5310" s="53" t="s">
        <v>5188</v>
      </c>
      <c r="D5310" t="s">
        <v>5307</v>
      </c>
      <c r="E5310" t="s">
        <v>231</v>
      </c>
      <c r="F5310">
        <v>9678</v>
      </c>
    </row>
    <row r="5311" spans="1:6" x14ac:dyDescent="0.25">
      <c r="A5311">
        <v>5107958</v>
      </c>
      <c r="B5311" t="s">
        <v>5116</v>
      </c>
      <c r="C5311" s="53" t="s">
        <v>5188</v>
      </c>
      <c r="D5311" t="s">
        <v>5308</v>
      </c>
      <c r="E5311" t="s">
        <v>233</v>
      </c>
      <c r="F5311">
        <v>90252</v>
      </c>
    </row>
    <row r="5312" spans="1:6" x14ac:dyDescent="0.25">
      <c r="A5312">
        <v>5108006</v>
      </c>
      <c r="B5312" t="s">
        <v>5116</v>
      </c>
      <c r="C5312" s="53" t="s">
        <v>5188</v>
      </c>
      <c r="D5312" t="s">
        <v>5309</v>
      </c>
      <c r="E5312" t="s">
        <v>235</v>
      </c>
      <c r="F5312">
        <v>11586</v>
      </c>
    </row>
    <row r="5313" spans="1:6" x14ac:dyDescent="0.25">
      <c r="A5313">
        <v>5108055</v>
      </c>
      <c r="B5313" t="s">
        <v>5116</v>
      </c>
      <c r="C5313" s="53" t="s">
        <v>5188</v>
      </c>
      <c r="D5313" t="s">
        <v>5310</v>
      </c>
      <c r="E5313" t="s">
        <v>235</v>
      </c>
      <c r="F5313">
        <v>10621</v>
      </c>
    </row>
    <row r="5314" spans="1:6" x14ac:dyDescent="0.25">
      <c r="A5314">
        <v>5108105</v>
      </c>
      <c r="B5314" t="s">
        <v>5116</v>
      </c>
      <c r="C5314" s="53" t="s">
        <v>5188</v>
      </c>
      <c r="D5314" t="s">
        <v>5311</v>
      </c>
      <c r="E5314" t="s">
        <v>251</v>
      </c>
      <c r="F5314">
        <v>3482</v>
      </c>
    </row>
    <row r="5315" spans="1:6" x14ac:dyDescent="0.25">
      <c r="A5315">
        <v>5108204</v>
      </c>
      <c r="B5315" t="s">
        <v>5116</v>
      </c>
      <c r="C5315" s="53" t="s">
        <v>5188</v>
      </c>
      <c r="D5315" t="s">
        <v>5312</v>
      </c>
      <c r="E5315" t="s">
        <v>251</v>
      </c>
      <c r="F5315">
        <v>3859</v>
      </c>
    </row>
    <row r="5316" spans="1:6" x14ac:dyDescent="0.25">
      <c r="A5316">
        <v>5108303</v>
      </c>
      <c r="B5316" t="s">
        <v>5116</v>
      </c>
      <c r="C5316" s="53" t="s">
        <v>5188</v>
      </c>
      <c r="D5316" t="s">
        <v>5313</v>
      </c>
      <c r="E5316" t="s">
        <v>251</v>
      </c>
      <c r="F5316">
        <v>3639</v>
      </c>
    </row>
    <row r="5317" spans="1:6" x14ac:dyDescent="0.25">
      <c r="A5317">
        <v>5108352</v>
      </c>
      <c r="B5317" t="s">
        <v>5116</v>
      </c>
      <c r="C5317" s="53" t="s">
        <v>5188</v>
      </c>
      <c r="D5317" t="s">
        <v>5314</v>
      </c>
      <c r="E5317" t="s">
        <v>251</v>
      </c>
      <c r="F5317">
        <v>3050</v>
      </c>
    </row>
    <row r="5318" spans="1:6" x14ac:dyDescent="0.25">
      <c r="A5318">
        <v>5108402</v>
      </c>
      <c r="B5318" t="s">
        <v>5116</v>
      </c>
      <c r="C5318" s="53" t="s">
        <v>5188</v>
      </c>
      <c r="D5318" t="s">
        <v>1124</v>
      </c>
      <c r="E5318" t="s">
        <v>229</v>
      </c>
      <c r="F5318">
        <v>262880</v>
      </c>
    </row>
    <row r="5319" spans="1:6" x14ac:dyDescent="0.25">
      <c r="A5319">
        <v>5108501</v>
      </c>
      <c r="B5319" t="s">
        <v>5116</v>
      </c>
      <c r="C5319" s="53" t="s">
        <v>5188</v>
      </c>
      <c r="D5319" t="s">
        <v>5315</v>
      </c>
      <c r="E5319" t="s">
        <v>235</v>
      </c>
      <c r="F5319">
        <v>10561</v>
      </c>
    </row>
    <row r="5320" spans="1:6" x14ac:dyDescent="0.25">
      <c r="A5320">
        <v>5108600</v>
      </c>
      <c r="B5320" t="s">
        <v>5116</v>
      </c>
      <c r="C5320" s="53" t="s">
        <v>5188</v>
      </c>
      <c r="D5320" t="s">
        <v>5316</v>
      </c>
      <c r="E5320" t="s">
        <v>227</v>
      </c>
      <c r="F5320">
        <v>22990</v>
      </c>
    </row>
    <row r="5321" spans="1:6" x14ac:dyDescent="0.25">
      <c r="A5321">
        <v>5108808</v>
      </c>
      <c r="B5321" t="s">
        <v>5116</v>
      </c>
      <c r="C5321" s="53" t="s">
        <v>5188</v>
      </c>
      <c r="D5321" t="s">
        <v>5317</v>
      </c>
      <c r="E5321" t="s">
        <v>251</v>
      </c>
      <c r="F5321">
        <v>4731</v>
      </c>
    </row>
    <row r="5322" spans="1:6" x14ac:dyDescent="0.25">
      <c r="A5322">
        <v>5108857</v>
      </c>
      <c r="B5322" t="s">
        <v>5116</v>
      </c>
      <c r="C5322" s="53" t="s">
        <v>5188</v>
      </c>
      <c r="D5322" t="s">
        <v>5318</v>
      </c>
      <c r="E5322" t="s">
        <v>251</v>
      </c>
      <c r="F5322">
        <v>3052</v>
      </c>
    </row>
    <row r="5323" spans="1:6" x14ac:dyDescent="0.25">
      <c r="A5323">
        <v>5108907</v>
      </c>
      <c r="B5323" t="s">
        <v>5116</v>
      </c>
      <c r="C5323" s="53" t="s">
        <v>5188</v>
      </c>
      <c r="D5323" t="s">
        <v>5319</v>
      </c>
      <c r="E5323" t="s">
        <v>231</v>
      </c>
      <c r="F5323">
        <v>7323</v>
      </c>
    </row>
    <row r="5324" spans="1:6" x14ac:dyDescent="0.25">
      <c r="A5324">
        <v>5108956</v>
      </c>
      <c r="B5324" t="s">
        <v>5116</v>
      </c>
      <c r="C5324" s="53" t="s">
        <v>5188</v>
      </c>
      <c r="D5324" t="s">
        <v>5320</v>
      </c>
      <c r="E5324" t="s">
        <v>231</v>
      </c>
      <c r="F5324">
        <v>8444</v>
      </c>
    </row>
    <row r="5325" spans="1:6" x14ac:dyDescent="0.25">
      <c r="A5325">
        <v>5200050</v>
      </c>
      <c r="B5325" t="s">
        <v>5116</v>
      </c>
      <c r="C5325" s="53" t="s">
        <v>5321</v>
      </c>
      <c r="D5325" t="s">
        <v>5322</v>
      </c>
      <c r="E5325" t="s">
        <v>231</v>
      </c>
      <c r="F5325">
        <v>7567</v>
      </c>
    </row>
    <row r="5326" spans="1:6" x14ac:dyDescent="0.25">
      <c r="A5326">
        <v>5200100</v>
      </c>
      <c r="B5326" t="s">
        <v>5116</v>
      </c>
      <c r="C5326" s="53" t="s">
        <v>5321</v>
      </c>
      <c r="D5326" t="s">
        <v>5323</v>
      </c>
      <c r="E5326" t="s">
        <v>235</v>
      </c>
      <c r="F5326">
        <v>17326</v>
      </c>
    </row>
    <row r="5327" spans="1:6" x14ac:dyDescent="0.25">
      <c r="A5327">
        <v>5200134</v>
      </c>
      <c r="B5327" t="s">
        <v>5116</v>
      </c>
      <c r="C5327" s="53" t="s">
        <v>5321</v>
      </c>
      <c r="D5327" t="s">
        <v>5324</v>
      </c>
      <c r="E5327" t="s">
        <v>227</v>
      </c>
      <c r="F5327">
        <v>21366</v>
      </c>
    </row>
    <row r="5328" spans="1:6" x14ac:dyDescent="0.25">
      <c r="A5328">
        <v>5200159</v>
      </c>
      <c r="B5328" t="s">
        <v>5116</v>
      </c>
      <c r="C5328" s="53" t="s">
        <v>5321</v>
      </c>
      <c r="D5328" t="s">
        <v>5325</v>
      </c>
      <c r="E5328" t="s">
        <v>251</v>
      </c>
      <c r="F5328">
        <v>2550</v>
      </c>
    </row>
    <row r="5329" spans="1:6" x14ac:dyDescent="0.25">
      <c r="A5329">
        <v>5200175</v>
      </c>
      <c r="B5329" t="s">
        <v>5116</v>
      </c>
      <c r="C5329" s="53" t="s">
        <v>5321</v>
      </c>
      <c r="D5329" t="s">
        <v>5326</v>
      </c>
      <c r="E5329" t="s">
        <v>231</v>
      </c>
      <c r="F5329">
        <v>5395</v>
      </c>
    </row>
    <row r="5330" spans="1:6" x14ac:dyDescent="0.25">
      <c r="A5330">
        <v>5200209</v>
      </c>
      <c r="B5330" t="s">
        <v>5116</v>
      </c>
      <c r="C5330" s="53" t="s">
        <v>5321</v>
      </c>
      <c r="D5330" t="s">
        <v>5327</v>
      </c>
      <c r="E5330" t="s">
        <v>251</v>
      </c>
      <c r="F5330">
        <v>2021</v>
      </c>
    </row>
    <row r="5331" spans="1:6" x14ac:dyDescent="0.25">
      <c r="A5331">
        <v>5200258</v>
      </c>
      <c r="B5331" t="s">
        <v>5116</v>
      </c>
      <c r="C5331" s="53" t="s">
        <v>5321</v>
      </c>
      <c r="D5331" t="s">
        <v>5328</v>
      </c>
      <c r="E5331" t="s">
        <v>229</v>
      </c>
      <c r="F5331">
        <v>177890</v>
      </c>
    </row>
    <row r="5332" spans="1:6" x14ac:dyDescent="0.25">
      <c r="A5332">
        <v>5200308</v>
      </c>
      <c r="B5332" t="s">
        <v>5116</v>
      </c>
      <c r="C5332" s="53" t="s">
        <v>5321</v>
      </c>
      <c r="D5332" t="s">
        <v>5329</v>
      </c>
      <c r="E5332" t="s">
        <v>227</v>
      </c>
      <c r="F5332">
        <v>25468</v>
      </c>
    </row>
    <row r="5333" spans="1:6" x14ac:dyDescent="0.25">
      <c r="A5333">
        <v>5200506</v>
      </c>
      <c r="B5333" t="s">
        <v>5116</v>
      </c>
      <c r="C5333" s="53" t="s">
        <v>5321</v>
      </c>
      <c r="D5333" t="s">
        <v>5330</v>
      </c>
      <c r="E5333" t="s">
        <v>251</v>
      </c>
      <c r="F5333">
        <v>2089</v>
      </c>
    </row>
    <row r="5334" spans="1:6" x14ac:dyDescent="0.25">
      <c r="A5334">
        <v>5200555</v>
      </c>
      <c r="B5334" t="s">
        <v>5116</v>
      </c>
      <c r="C5334" s="53" t="s">
        <v>5321</v>
      </c>
      <c r="D5334" t="s">
        <v>5331</v>
      </c>
      <c r="E5334" t="s">
        <v>231</v>
      </c>
      <c r="F5334">
        <v>5140</v>
      </c>
    </row>
    <row r="5335" spans="1:6" x14ac:dyDescent="0.25">
      <c r="A5335">
        <v>5200605</v>
      </c>
      <c r="B5335" t="s">
        <v>5116</v>
      </c>
      <c r="C5335" s="53" t="s">
        <v>5321</v>
      </c>
      <c r="D5335" t="s">
        <v>5332</v>
      </c>
      <c r="E5335" t="s">
        <v>231</v>
      </c>
      <c r="F5335">
        <v>7262</v>
      </c>
    </row>
    <row r="5336" spans="1:6" x14ac:dyDescent="0.25">
      <c r="A5336">
        <v>5200803</v>
      </c>
      <c r="B5336" t="s">
        <v>5116</v>
      </c>
      <c r="C5336" s="53" t="s">
        <v>5321</v>
      </c>
      <c r="D5336" t="s">
        <v>5333</v>
      </c>
      <c r="E5336" t="s">
        <v>231</v>
      </c>
      <c r="F5336">
        <v>8448</v>
      </c>
    </row>
    <row r="5337" spans="1:6" x14ac:dyDescent="0.25">
      <c r="A5337">
        <v>5200829</v>
      </c>
      <c r="B5337" t="s">
        <v>5116</v>
      </c>
      <c r="C5337" s="53" t="s">
        <v>5321</v>
      </c>
      <c r="D5337" t="s">
        <v>5334</v>
      </c>
      <c r="E5337" t="s">
        <v>251</v>
      </c>
      <c r="F5337">
        <v>3625</v>
      </c>
    </row>
    <row r="5338" spans="1:6" x14ac:dyDescent="0.25">
      <c r="A5338">
        <v>5200852</v>
      </c>
      <c r="B5338" t="s">
        <v>5116</v>
      </c>
      <c r="C5338" s="53" t="s">
        <v>5321</v>
      </c>
      <c r="D5338" t="s">
        <v>5335</v>
      </c>
      <c r="E5338" t="s">
        <v>231</v>
      </c>
      <c r="F5338">
        <v>5813</v>
      </c>
    </row>
    <row r="5339" spans="1:6" x14ac:dyDescent="0.25">
      <c r="A5339">
        <v>5200902</v>
      </c>
      <c r="B5339" t="s">
        <v>5116</v>
      </c>
      <c r="C5339" s="53" t="s">
        <v>5321</v>
      </c>
      <c r="D5339" t="s">
        <v>5336</v>
      </c>
      <c r="E5339" t="s">
        <v>251</v>
      </c>
      <c r="F5339">
        <v>3570</v>
      </c>
    </row>
    <row r="5340" spans="1:6" x14ac:dyDescent="0.25">
      <c r="A5340">
        <v>5201108</v>
      </c>
      <c r="B5340" t="s">
        <v>5116</v>
      </c>
      <c r="C5340" s="53" t="s">
        <v>5321</v>
      </c>
      <c r="D5340" t="s">
        <v>5337</v>
      </c>
      <c r="E5340" t="s">
        <v>229</v>
      </c>
      <c r="F5340">
        <v>357402</v>
      </c>
    </row>
    <row r="5341" spans="1:6" x14ac:dyDescent="0.25">
      <c r="A5341">
        <v>5201207</v>
      </c>
      <c r="B5341" t="s">
        <v>5116</v>
      </c>
      <c r="C5341" s="53" t="s">
        <v>5321</v>
      </c>
      <c r="D5341" t="s">
        <v>5338</v>
      </c>
      <c r="E5341" t="s">
        <v>251</v>
      </c>
      <c r="F5341">
        <v>1082</v>
      </c>
    </row>
    <row r="5342" spans="1:6" x14ac:dyDescent="0.25">
      <c r="A5342">
        <v>5201306</v>
      </c>
      <c r="B5342" t="s">
        <v>5116</v>
      </c>
      <c r="C5342" s="53" t="s">
        <v>5321</v>
      </c>
      <c r="D5342" t="s">
        <v>5339</v>
      </c>
      <c r="E5342" t="s">
        <v>227</v>
      </c>
      <c r="F5342">
        <v>21195</v>
      </c>
    </row>
    <row r="5343" spans="1:6" x14ac:dyDescent="0.25">
      <c r="A5343">
        <v>5201405</v>
      </c>
      <c r="B5343" t="s">
        <v>5116</v>
      </c>
      <c r="C5343" s="53" t="s">
        <v>5321</v>
      </c>
      <c r="D5343" t="s">
        <v>5340</v>
      </c>
      <c r="E5343" t="s">
        <v>248</v>
      </c>
      <c r="F5343">
        <v>500619</v>
      </c>
    </row>
    <row r="5344" spans="1:6" x14ac:dyDescent="0.25">
      <c r="A5344">
        <v>5201454</v>
      </c>
      <c r="B5344" t="s">
        <v>5116</v>
      </c>
      <c r="C5344" s="53" t="s">
        <v>5321</v>
      </c>
      <c r="D5344" t="s">
        <v>5341</v>
      </c>
      <c r="E5344" t="s">
        <v>251</v>
      </c>
      <c r="F5344">
        <v>2501</v>
      </c>
    </row>
    <row r="5345" spans="1:6" x14ac:dyDescent="0.25">
      <c r="A5345">
        <v>5201504</v>
      </c>
      <c r="B5345" t="s">
        <v>5116</v>
      </c>
      <c r="C5345" s="53" t="s">
        <v>5321</v>
      </c>
      <c r="D5345" t="s">
        <v>5342</v>
      </c>
      <c r="E5345" t="s">
        <v>251</v>
      </c>
      <c r="F5345">
        <v>4008</v>
      </c>
    </row>
    <row r="5346" spans="1:6" x14ac:dyDescent="0.25">
      <c r="A5346">
        <v>5201603</v>
      </c>
      <c r="B5346" t="s">
        <v>5116</v>
      </c>
      <c r="C5346" s="53" t="s">
        <v>5321</v>
      </c>
      <c r="D5346" t="s">
        <v>5343</v>
      </c>
      <c r="E5346" t="s">
        <v>251</v>
      </c>
      <c r="F5346">
        <v>3823</v>
      </c>
    </row>
    <row r="5347" spans="1:6" x14ac:dyDescent="0.25">
      <c r="A5347">
        <v>5201702</v>
      </c>
      <c r="B5347" t="s">
        <v>5116</v>
      </c>
      <c r="C5347" s="53" t="s">
        <v>5321</v>
      </c>
      <c r="D5347" t="s">
        <v>5344</v>
      </c>
      <c r="E5347" t="s">
        <v>235</v>
      </c>
      <c r="F5347">
        <v>19267</v>
      </c>
    </row>
    <row r="5348" spans="1:6" x14ac:dyDescent="0.25">
      <c r="A5348">
        <v>5201801</v>
      </c>
      <c r="B5348" t="s">
        <v>5116</v>
      </c>
      <c r="C5348" s="53" t="s">
        <v>5321</v>
      </c>
      <c r="D5348" t="s">
        <v>5345</v>
      </c>
      <c r="E5348" t="s">
        <v>231</v>
      </c>
      <c r="F5348">
        <v>9108</v>
      </c>
    </row>
    <row r="5349" spans="1:6" x14ac:dyDescent="0.25">
      <c r="A5349">
        <v>5202155</v>
      </c>
      <c r="B5349" t="s">
        <v>5116</v>
      </c>
      <c r="C5349" s="53" t="s">
        <v>5321</v>
      </c>
      <c r="D5349" t="s">
        <v>5346</v>
      </c>
      <c r="E5349" t="s">
        <v>231</v>
      </c>
      <c r="F5349">
        <v>7772</v>
      </c>
    </row>
    <row r="5350" spans="1:6" x14ac:dyDescent="0.25">
      <c r="A5350">
        <v>5202353</v>
      </c>
      <c r="B5350" t="s">
        <v>5116</v>
      </c>
      <c r="C5350" s="53" t="s">
        <v>5321</v>
      </c>
      <c r="D5350" t="s">
        <v>5347</v>
      </c>
      <c r="E5350" t="s">
        <v>251</v>
      </c>
      <c r="F5350">
        <v>3180</v>
      </c>
    </row>
    <row r="5351" spans="1:6" x14ac:dyDescent="0.25">
      <c r="A5351">
        <v>5202502</v>
      </c>
      <c r="B5351" t="s">
        <v>5116</v>
      </c>
      <c r="C5351" s="53" t="s">
        <v>5321</v>
      </c>
      <c r="D5351" t="s">
        <v>5348</v>
      </c>
      <c r="E5351" t="s">
        <v>231</v>
      </c>
      <c r="F5351">
        <v>8335</v>
      </c>
    </row>
    <row r="5352" spans="1:6" x14ac:dyDescent="0.25">
      <c r="A5352">
        <v>5202601</v>
      </c>
      <c r="B5352" t="s">
        <v>5116</v>
      </c>
      <c r="C5352" s="53" t="s">
        <v>5321</v>
      </c>
      <c r="D5352" t="s">
        <v>5349</v>
      </c>
      <c r="E5352" t="s">
        <v>251</v>
      </c>
      <c r="F5352">
        <v>3599</v>
      </c>
    </row>
    <row r="5353" spans="1:6" x14ac:dyDescent="0.25">
      <c r="A5353">
        <v>5202809</v>
      </c>
      <c r="B5353" t="s">
        <v>5116</v>
      </c>
      <c r="C5353" s="53" t="s">
        <v>5321</v>
      </c>
      <c r="D5353" t="s">
        <v>5350</v>
      </c>
      <c r="E5353" t="s">
        <v>251</v>
      </c>
      <c r="F5353">
        <v>2504</v>
      </c>
    </row>
    <row r="5354" spans="1:6" x14ac:dyDescent="0.25">
      <c r="A5354">
        <v>5203104</v>
      </c>
      <c r="B5354" t="s">
        <v>5116</v>
      </c>
      <c r="C5354" s="53" t="s">
        <v>5321</v>
      </c>
      <c r="D5354" t="s">
        <v>5351</v>
      </c>
      <c r="E5354" t="s">
        <v>251</v>
      </c>
      <c r="F5354">
        <v>4197</v>
      </c>
    </row>
    <row r="5355" spans="1:6" x14ac:dyDescent="0.25">
      <c r="A5355">
        <v>5203203</v>
      </c>
      <c r="B5355" t="s">
        <v>5116</v>
      </c>
      <c r="C5355" s="53" t="s">
        <v>5321</v>
      </c>
      <c r="D5355" t="s">
        <v>2045</v>
      </c>
      <c r="E5355" t="s">
        <v>231</v>
      </c>
      <c r="F5355">
        <v>9606</v>
      </c>
    </row>
    <row r="5356" spans="1:6" x14ac:dyDescent="0.25">
      <c r="A5356">
        <v>5203302</v>
      </c>
      <c r="B5356" t="s">
        <v>5116</v>
      </c>
      <c r="C5356" s="53" t="s">
        <v>5321</v>
      </c>
      <c r="D5356" t="s">
        <v>5352</v>
      </c>
      <c r="E5356" t="s">
        <v>227</v>
      </c>
      <c r="F5356">
        <v>26642</v>
      </c>
    </row>
    <row r="5357" spans="1:6" x14ac:dyDescent="0.25">
      <c r="A5357">
        <v>5203401</v>
      </c>
      <c r="B5357" t="s">
        <v>5116</v>
      </c>
      <c r="C5357" s="53" t="s">
        <v>5321</v>
      </c>
      <c r="D5357" t="s">
        <v>5353</v>
      </c>
      <c r="E5357" t="s">
        <v>231</v>
      </c>
      <c r="F5357">
        <v>8752</v>
      </c>
    </row>
    <row r="5358" spans="1:6" x14ac:dyDescent="0.25">
      <c r="A5358">
        <v>5203500</v>
      </c>
      <c r="B5358" t="s">
        <v>5116</v>
      </c>
      <c r="C5358" s="53" t="s">
        <v>5321</v>
      </c>
      <c r="D5358" t="s">
        <v>5354</v>
      </c>
      <c r="E5358" t="s">
        <v>227</v>
      </c>
      <c r="F5358">
        <v>22479</v>
      </c>
    </row>
    <row r="5359" spans="1:6" x14ac:dyDescent="0.25">
      <c r="A5359">
        <v>5203559</v>
      </c>
      <c r="B5359" t="s">
        <v>5116</v>
      </c>
      <c r="C5359" s="53" t="s">
        <v>5321</v>
      </c>
      <c r="D5359" t="s">
        <v>5355</v>
      </c>
      <c r="E5359" t="s">
        <v>231</v>
      </c>
      <c r="F5359">
        <v>8319</v>
      </c>
    </row>
    <row r="5360" spans="1:6" x14ac:dyDescent="0.25">
      <c r="A5360">
        <v>5203575</v>
      </c>
      <c r="B5360" t="s">
        <v>5116</v>
      </c>
      <c r="C5360" s="53" t="s">
        <v>5321</v>
      </c>
      <c r="D5360" t="s">
        <v>5356</v>
      </c>
      <c r="E5360" t="s">
        <v>251</v>
      </c>
      <c r="F5360">
        <v>3838</v>
      </c>
    </row>
    <row r="5361" spans="1:6" x14ac:dyDescent="0.25">
      <c r="A5361">
        <v>5203609</v>
      </c>
      <c r="B5361" t="s">
        <v>5116</v>
      </c>
      <c r="C5361" s="53" t="s">
        <v>5321</v>
      </c>
      <c r="D5361" t="s">
        <v>5357</v>
      </c>
      <c r="E5361" t="s">
        <v>251</v>
      </c>
      <c r="F5361">
        <v>3444</v>
      </c>
    </row>
    <row r="5362" spans="1:6" x14ac:dyDescent="0.25">
      <c r="A5362">
        <v>5203807</v>
      </c>
      <c r="B5362" t="s">
        <v>5116</v>
      </c>
      <c r="C5362" s="53" t="s">
        <v>5321</v>
      </c>
      <c r="D5362" t="s">
        <v>5358</v>
      </c>
      <c r="E5362" t="s">
        <v>231</v>
      </c>
      <c r="F5362">
        <v>5724</v>
      </c>
    </row>
    <row r="5363" spans="1:6" x14ac:dyDescent="0.25">
      <c r="A5363">
        <v>5203906</v>
      </c>
      <c r="B5363" t="s">
        <v>5116</v>
      </c>
      <c r="C5363" s="53" t="s">
        <v>5321</v>
      </c>
      <c r="D5363" t="s">
        <v>5359</v>
      </c>
      <c r="E5363" t="s">
        <v>231</v>
      </c>
      <c r="F5363">
        <v>9395</v>
      </c>
    </row>
    <row r="5364" spans="1:6" x14ac:dyDescent="0.25">
      <c r="A5364">
        <v>5203939</v>
      </c>
      <c r="B5364" t="s">
        <v>5116</v>
      </c>
      <c r="C5364" s="53" t="s">
        <v>5321</v>
      </c>
      <c r="D5364" t="s">
        <v>5360</v>
      </c>
      <c r="E5364" t="s">
        <v>251</v>
      </c>
      <c r="F5364">
        <v>2606</v>
      </c>
    </row>
    <row r="5365" spans="1:6" x14ac:dyDescent="0.25">
      <c r="A5365">
        <v>5203962</v>
      </c>
      <c r="B5365" t="s">
        <v>5116</v>
      </c>
      <c r="C5365" s="53" t="s">
        <v>5321</v>
      </c>
      <c r="D5365" t="s">
        <v>5361</v>
      </c>
      <c r="E5365" t="s">
        <v>251</v>
      </c>
      <c r="F5365">
        <v>3398</v>
      </c>
    </row>
    <row r="5366" spans="1:6" x14ac:dyDescent="0.25">
      <c r="A5366">
        <v>5204003</v>
      </c>
      <c r="B5366" t="s">
        <v>5116</v>
      </c>
      <c r="C5366" s="53" t="s">
        <v>5321</v>
      </c>
      <c r="D5366" t="s">
        <v>5362</v>
      </c>
      <c r="E5366" t="s">
        <v>231</v>
      </c>
      <c r="F5366">
        <v>7717</v>
      </c>
    </row>
    <row r="5367" spans="1:6" x14ac:dyDescent="0.25">
      <c r="A5367">
        <v>5204102</v>
      </c>
      <c r="B5367" t="s">
        <v>5116</v>
      </c>
      <c r="C5367" s="53" t="s">
        <v>5321</v>
      </c>
      <c r="D5367" t="s">
        <v>5363</v>
      </c>
      <c r="E5367" t="s">
        <v>235</v>
      </c>
      <c r="F5367">
        <v>11348</v>
      </c>
    </row>
    <row r="5368" spans="1:6" x14ac:dyDescent="0.25">
      <c r="A5368">
        <v>5204201</v>
      </c>
      <c r="B5368" t="s">
        <v>5116</v>
      </c>
      <c r="C5368" s="53" t="s">
        <v>5321</v>
      </c>
      <c r="D5368" t="s">
        <v>5364</v>
      </c>
      <c r="E5368" t="s">
        <v>251</v>
      </c>
      <c r="F5368">
        <v>1436</v>
      </c>
    </row>
    <row r="5369" spans="1:6" x14ac:dyDescent="0.25">
      <c r="A5369">
        <v>5204250</v>
      </c>
      <c r="B5369" t="s">
        <v>5116</v>
      </c>
      <c r="C5369" s="53" t="s">
        <v>5321</v>
      </c>
      <c r="D5369" t="s">
        <v>2507</v>
      </c>
      <c r="E5369" t="s">
        <v>231</v>
      </c>
      <c r="F5369">
        <v>8414</v>
      </c>
    </row>
    <row r="5370" spans="1:6" x14ac:dyDescent="0.25">
      <c r="A5370">
        <v>5204300</v>
      </c>
      <c r="B5370" t="s">
        <v>5116</v>
      </c>
      <c r="C5370" s="53" t="s">
        <v>5321</v>
      </c>
      <c r="D5370" t="s">
        <v>5365</v>
      </c>
      <c r="E5370" t="s">
        <v>235</v>
      </c>
      <c r="F5370">
        <v>14364</v>
      </c>
    </row>
    <row r="5371" spans="1:6" x14ac:dyDescent="0.25">
      <c r="A5371">
        <v>5204409</v>
      </c>
      <c r="B5371" t="s">
        <v>5116</v>
      </c>
      <c r="C5371" s="53" t="s">
        <v>5321</v>
      </c>
      <c r="D5371" t="s">
        <v>5366</v>
      </c>
      <c r="E5371" t="s">
        <v>235</v>
      </c>
      <c r="F5371">
        <v>17773</v>
      </c>
    </row>
    <row r="5372" spans="1:6" x14ac:dyDescent="0.25">
      <c r="A5372">
        <v>5204508</v>
      </c>
      <c r="B5372" t="s">
        <v>5116</v>
      </c>
      <c r="C5372" s="53" t="s">
        <v>5321</v>
      </c>
      <c r="D5372" t="s">
        <v>5367</v>
      </c>
      <c r="E5372" t="s">
        <v>233</v>
      </c>
      <c r="F5372">
        <v>77899</v>
      </c>
    </row>
    <row r="5373" spans="1:6" x14ac:dyDescent="0.25">
      <c r="A5373">
        <v>5204557</v>
      </c>
      <c r="B5373" t="s">
        <v>5116</v>
      </c>
      <c r="C5373" s="53" t="s">
        <v>5321</v>
      </c>
      <c r="D5373" t="s">
        <v>5368</v>
      </c>
      <c r="E5373" t="s">
        <v>251</v>
      </c>
      <c r="F5373">
        <v>3540</v>
      </c>
    </row>
    <row r="5374" spans="1:6" x14ac:dyDescent="0.25">
      <c r="A5374">
        <v>5204607</v>
      </c>
      <c r="B5374" t="s">
        <v>5116</v>
      </c>
      <c r="C5374" s="53" t="s">
        <v>5321</v>
      </c>
      <c r="D5374" t="s">
        <v>5369</v>
      </c>
      <c r="E5374" t="s">
        <v>251</v>
      </c>
      <c r="F5374">
        <v>3539</v>
      </c>
    </row>
    <row r="5375" spans="1:6" x14ac:dyDescent="0.25">
      <c r="A5375">
        <v>5204656</v>
      </c>
      <c r="B5375" t="s">
        <v>5116</v>
      </c>
      <c r="C5375" s="53" t="s">
        <v>5321</v>
      </c>
      <c r="D5375" t="s">
        <v>5370</v>
      </c>
      <c r="E5375" t="s">
        <v>251</v>
      </c>
      <c r="F5375">
        <v>3745</v>
      </c>
    </row>
    <row r="5376" spans="1:6" x14ac:dyDescent="0.25">
      <c r="A5376">
        <v>5204706</v>
      </c>
      <c r="B5376" t="s">
        <v>5116</v>
      </c>
      <c r="C5376" s="53" t="s">
        <v>5321</v>
      </c>
      <c r="D5376" t="s">
        <v>5371</v>
      </c>
      <c r="E5376" t="s">
        <v>235</v>
      </c>
      <c r="F5376">
        <v>11807</v>
      </c>
    </row>
    <row r="5377" spans="1:6" x14ac:dyDescent="0.25">
      <c r="A5377">
        <v>5204805</v>
      </c>
      <c r="B5377" t="s">
        <v>5116</v>
      </c>
      <c r="C5377" s="53" t="s">
        <v>5321</v>
      </c>
      <c r="D5377" t="s">
        <v>5372</v>
      </c>
      <c r="E5377" t="s">
        <v>231</v>
      </c>
      <c r="F5377">
        <v>6631</v>
      </c>
    </row>
    <row r="5378" spans="1:6" x14ac:dyDescent="0.25">
      <c r="A5378">
        <v>5204854</v>
      </c>
      <c r="B5378" t="s">
        <v>5116</v>
      </c>
      <c r="C5378" s="53" t="s">
        <v>5321</v>
      </c>
      <c r="D5378" t="s">
        <v>5373</v>
      </c>
      <c r="E5378" t="s">
        <v>231</v>
      </c>
      <c r="F5378">
        <v>6821</v>
      </c>
    </row>
    <row r="5379" spans="1:6" x14ac:dyDescent="0.25">
      <c r="A5379">
        <v>5204904</v>
      </c>
      <c r="B5379" t="s">
        <v>5116</v>
      </c>
      <c r="C5379" s="53" t="s">
        <v>5321</v>
      </c>
      <c r="D5379" t="s">
        <v>5374</v>
      </c>
      <c r="E5379" t="s">
        <v>235</v>
      </c>
      <c r="F5379">
        <v>19282</v>
      </c>
    </row>
    <row r="5380" spans="1:6" x14ac:dyDescent="0.25">
      <c r="A5380">
        <v>5204953</v>
      </c>
      <c r="B5380" t="s">
        <v>5116</v>
      </c>
      <c r="C5380" s="53" t="s">
        <v>5321</v>
      </c>
      <c r="D5380" t="s">
        <v>5375</v>
      </c>
      <c r="E5380" t="s">
        <v>251</v>
      </c>
      <c r="F5380">
        <v>4365</v>
      </c>
    </row>
    <row r="5381" spans="1:6" x14ac:dyDescent="0.25">
      <c r="A5381">
        <v>5205000</v>
      </c>
      <c r="B5381" t="s">
        <v>5116</v>
      </c>
      <c r="C5381" s="53" t="s">
        <v>5321</v>
      </c>
      <c r="D5381" t="s">
        <v>5376</v>
      </c>
      <c r="E5381" t="s">
        <v>231</v>
      </c>
      <c r="F5381">
        <v>9470</v>
      </c>
    </row>
    <row r="5382" spans="1:6" x14ac:dyDescent="0.25">
      <c r="A5382">
        <v>5205059</v>
      </c>
      <c r="B5382" t="s">
        <v>5116</v>
      </c>
      <c r="C5382" s="53" t="s">
        <v>5321</v>
      </c>
      <c r="D5382" t="s">
        <v>5377</v>
      </c>
      <c r="E5382" t="s">
        <v>251</v>
      </c>
      <c r="F5382">
        <v>3676</v>
      </c>
    </row>
    <row r="5383" spans="1:6" x14ac:dyDescent="0.25">
      <c r="A5383">
        <v>5205109</v>
      </c>
      <c r="B5383" t="s">
        <v>5116</v>
      </c>
      <c r="C5383" s="53" t="s">
        <v>5321</v>
      </c>
      <c r="D5383" t="s">
        <v>5378</v>
      </c>
      <c r="E5383" t="s">
        <v>233</v>
      </c>
      <c r="F5383">
        <v>94896</v>
      </c>
    </row>
    <row r="5384" spans="1:6" x14ac:dyDescent="0.25">
      <c r="A5384">
        <v>5205208</v>
      </c>
      <c r="B5384" t="s">
        <v>5116</v>
      </c>
      <c r="C5384" s="53" t="s">
        <v>5321</v>
      </c>
      <c r="D5384" t="s">
        <v>5379</v>
      </c>
      <c r="E5384" t="s">
        <v>251</v>
      </c>
      <c r="F5384">
        <v>4910</v>
      </c>
    </row>
    <row r="5385" spans="1:6" x14ac:dyDescent="0.25">
      <c r="A5385">
        <v>5205307</v>
      </c>
      <c r="B5385" t="s">
        <v>5116</v>
      </c>
      <c r="C5385" s="53" t="s">
        <v>5321</v>
      </c>
      <c r="D5385" t="s">
        <v>5380</v>
      </c>
      <c r="E5385" t="s">
        <v>231</v>
      </c>
      <c r="F5385">
        <v>9719</v>
      </c>
    </row>
    <row r="5386" spans="1:6" x14ac:dyDescent="0.25">
      <c r="A5386">
        <v>5205406</v>
      </c>
      <c r="B5386" t="s">
        <v>5116</v>
      </c>
      <c r="C5386" s="53" t="s">
        <v>5321</v>
      </c>
      <c r="D5386" t="s">
        <v>5381</v>
      </c>
      <c r="E5386" t="s">
        <v>227</v>
      </c>
      <c r="F5386">
        <v>21652</v>
      </c>
    </row>
    <row r="5387" spans="1:6" x14ac:dyDescent="0.25">
      <c r="A5387">
        <v>5205455</v>
      </c>
      <c r="B5387" t="s">
        <v>5116</v>
      </c>
      <c r="C5387" s="53" t="s">
        <v>5321</v>
      </c>
      <c r="D5387" t="s">
        <v>5382</v>
      </c>
      <c r="E5387" t="s">
        <v>231</v>
      </c>
      <c r="F5387">
        <v>8026</v>
      </c>
    </row>
    <row r="5388" spans="1:6" x14ac:dyDescent="0.25">
      <c r="A5388">
        <v>5205471</v>
      </c>
      <c r="B5388" t="s">
        <v>5116</v>
      </c>
      <c r="C5388" s="53" t="s">
        <v>5321</v>
      </c>
      <c r="D5388" t="s">
        <v>5383</v>
      </c>
      <c r="E5388" t="s">
        <v>231</v>
      </c>
      <c r="F5388">
        <v>8042</v>
      </c>
    </row>
    <row r="5389" spans="1:6" x14ac:dyDescent="0.25">
      <c r="A5389">
        <v>5205497</v>
      </c>
      <c r="B5389" t="s">
        <v>5116</v>
      </c>
      <c r="C5389" s="53" t="s">
        <v>5321</v>
      </c>
      <c r="D5389" t="s">
        <v>5384</v>
      </c>
      <c r="E5389" t="s">
        <v>233</v>
      </c>
      <c r="F5389">
        <v>61552</v>
      </c>
    </row>
    <row r="5390" spans="1:6" x14ac:dyDescent="0.25">
      <c r="A5390">
        <v>5205513</v>
      </c>
      <c r="B5390" t="s">
        <v>5116</v>
      </c>
      <c r="C5390" s="53" t="s">
        <v>5321</v>
      </c>
      <c r="D5390" t="s">
        <v>5385</v>
      </c>
      <c r="E5390" t="s">
        <v>235</v>
      </c>
      <c r="F5390">
        <v>18623</v>
      </c>
    </row>
    <row r="5391" spans="1:6" x14ac:dyDescent="0.25">
      <c r="A5391">
        <v>5205521</v>
      </c>
      <c r="B5391" t="s">
        <v>5116</v>
      </c>
      <c r="C5391" s="53" t="s">
        <v>5321</v>
      </c>
      <c r="D5391" t="s">
        <v>5386</v>
      </c>
      <c r="E5391" t="s">
        <v>251</v>
      </c>
      <c r="F5391">
        <v>3575</v>
      </c>
    </row>
    <row r="5392" spans="1:6" x14ac:dyDescent="0.25">
      <c r="A5392">
        <v>5205703</v>
      </c>
      <c r="B5392" t="s">
        <v>5116</v>
      </c>
      <c r="C5392" s="53" t="s">
        <v>5321</v>
      </c>
      <c r="D5392" t="s">
        <v>5387</v>
      </c>
      <c r="E5392" t="s">
        <v>251</v>
      </c>
      <c r="F5392">
        <v>2616</v>
      </c>
    </row>
    <row r="5393" spans="1:6" x14ac:dyDescent="0.25">
      <c r="A5393">
        <v>5205802</v>
      </c>
      <c r="B5393" t="s">
        <v>5116</v>
      </c>
      <c r="C5393" s="53" t="s">
        <v>5321</v>
      </c>
      <c r="D5393" t="s">
        <v>5388</v>
      </c>
      <c r="E5393" t="s">
        <v>235</v>
      </c>
      <c r="F5393">
        <v>10829</v>
      </c>
    </row>
    <row r="5394" spans="1:6" x14ac:dyDescent="0.25">
      <c r="A5394">
        <v>5205901</v>
      </c>
      <c r="B5394" t="s">
        <v>5116</v>
      </c>
      <c r="C5394" s="53" t="s">
        <v>5321</v>
      </c>
      <c r="D5394" t="s">
        <v>5389</v>
      </c>
      <c r="E5394" t="s">
        <v>231</v>
      </c>
      <c r="F5394">
        <v>8809</v>
      </c>
    </row>
    <row r="5395" spans="1:6" x14ac:dyDescent="0.25">
      <c r="A5395">
        <v>5206206</v>
      </c>
      <c r="B5395" t="s">
        <v>5116</v>
      </c>
      <c r="C5395" s="53" t="s">
        <v>5321</v>
      </c>
      <c r="D5395" t="s">
        <v>5390</v>
      </c>
      <c r="E5395" t="s">
        <v>233</v>
      </c>
      <c r="F5395">
        <v>51149</v>
      </c>
    </row>
    <row r="5396" spans="1:6" x14ac:dyDescent="0.25">
      <c r="A5396">
        <v>5206305</v>
      </c>
      <c r="B5396" t="s">
        <v>5116</v>
      </c>
      <c r="C5396" s="53" t="s">
        <v>5321</v>
      </c>
      <c r="D5396" t="s">
        <v>5391</v>
      </c>
      <c r="E5396" t="s">
        <v>251</v>
      </c>
      <c r="F5396">
        <v>3016</v>
      </c>
    </row>
    <row r="5397" spans="1:6" x14ac:dyDescent="0.25">
      <c r="A5397">
        <v>5206404</v>
      </c>
      <c r="B5397" t="s">
        <v>5116</v>
      </c>
      <c r="C5397" s="53" t="s">
        <v>5321</v>
      </c>
      <c r="D5397" t="s">
        <v>5392</v>
      </c>
      <c r="E5397" t="s">
        <v>235</v>
      </c>
      <c r="F5397">
        <v>16487</v>
      </c>
    </row>
    <row r="5398" spans="1:6" x14ac:dyDescent="0.25">
      <c r="A5398">
        <v>5206503</v>
      </c>
      <c r="B5398" t="s">
        <v>5116</v>
      </c>
      <c r="C5398" s="53" t="s">
        <v>5321</v>
      </c>
      <c r="D5398" t="s">
        <v>5393</v>
      </c>
      <c r="E5398" t="s">
        <v>251</v>
      </c>
      <c r="F5398">
        <v>3627</v>
      </c>
    </row>
    <row r="5399" spans="1:6" x14ac:dyDescent="0.25">
      <c r="A5399">
        <v>5206602</v>
      </c>
      <c r="B5399" t="s">
        <v>5116</v>
      </c>
      <c r="C5399" s="53" t="s">
        <v>5321</v>
      </c>
      <c r="D5399" t="s">
        <v>5394</v>
      </c>
      <c r="E5399" t="s">
        <v>251</v>
      </c>
      <c r="F5399">
        <v>3010</v>
      </c>
    </row>
    <row r="5400" spans="1:6" x14ac:dyDescent="0.25">
      <c r="A5400">
        <v>5206701</v>
      </c>
      <c r="B5400" t="s">
        <v>5116</v>
      </c>
      <c r="C5400" s="53" t="s">
        <v>5321</v>
      </c>
      <c r="D5400" t="s">
        <v>5395</v>
      </c>
      <c r="E5400" t="s">
        <v>251</v>
      </c>
      <c r="F5400">
        <v>3381</v>
      </c>
    </row>
    <row r="5401" spans="1:6" x14ac:dyDescent="0.25">
      <c r="A5401">
        <v>5206800</v>
      </c>
      <c r="B5401" t="s">
        <v>5116</v>
      </c>
      <c r="C5401" s="53" t="s">
        <v>5321</v>
      </c>
      <c r="D5401" t="s">
        <v>5396</v>
      </c>
      <c r="E5401" t="s">
        <v>251</v>
      </c>
      <c r="F5401">
        <v>2869</v>
      </c>
    </row>
    <row r="5402" spans="1:6" x14ac:dyDescent="0.25">
      <c r="A5402">
        <v>5206909</v>
      </c>
      <c r="B5402" t="s">
        <v>5116</v>
      </c>
      <c r="C5402" s="53" t="s">
        <v>5321</v>
      </c>
      <c r="D5402" t="s">
        <v>752</v>
      </c>
      <c r="E5402" t="s">
        <v>251</v>
      </c>
      <c r="F5402">
        <v>2119</v>
      </c>
    </row>
    <row r="5403" spans="1:6" x14ac:dyDescent="0.25">
      <c r="A5403">
        <v>5207105</v>
      </c>
      <c r="B5403" t="s">
        <v>5116</v>
      </c>
      <c r="C5403" s="53" t="s">
        <v>5321</v>
      </c>
      <c r="D5403" t="s">
        <v>5397</v>
      </c>
      <c r="E5403" t="s">
        <v>251</v>
      </c>
      <c r="F5403">
        <v>2544</v>
      </c>
    </row>
    <row r="5404" spans="1:6" x14ac:dyDescent="0.25">
      <c r="A5404">
        <v>5207253</v>
      </c>
      <c r="B5404" t="s">
        <v>5116</v>
      </c>
      <c r="C5404" s="53" t="s">
        <v>5321</v>
      </c>
      <c r="D5404" t="s">
        <v>5398</v>
      </c>
      <c r="E5404" t="s">
        <v>231</v>
      </c>
      <c r="F5404">
        <v>7938</v>
      </c>
    </row>
    <row r="5405" spans="1:6" x14ac:dyDescent="0.25">
      <c r="A5405">
        <v>5207352</v>
      </c>
      <c r="B5405" t="s">
        <v>5116</v>
      </c>
      <c r="C5405" s="53" t="s">
        <v>5321</v>
      </c>
      <c r="D5405" t="s">
        <v>5399</v>
      </c>
      <c r="E5405" t="s">
        <v>251</v>
      </c>
      <c r="F5405">
        <v>3819</v>
      </c>
    </row>
    <row r="5406" spans="1:6" x14ac:dyDescent="0.25">
      <c r="A5406">
        <v>5207402</v>
      </c>
      <c r="B5406" t="s">
        <v>5116</v>
      </c>
      <c r="C5406" s="53" t="s">
        <v>5321</v>
      </c>
      <c r="D5406" t="s">
        <v>5400</v>
      </c>
      <c r="E5406" t="s">
        <v>235</v>
      </c>
      <c r="F5406">
        <v>11854</v>
      </c>
    </row>
    <row r="5407" spans="1:6" x14ac:dyDescent="0.25">
      <c r="A5407">
        <v>5207501</v>
      </c>
      <c r="B5407" t="s">
        <v>5116</v>
      </c>
      <c r="C5407" s="53" t="s">
        <v>5321</v>
      </c>
      <c r="D5407" t="s">
        <v>3570</v>
      </c>
      <c r="E5407" t="s">
        <v>251</v>
      </c>
      <c r="F5407">
        <v>3393</v>
      </c>
    </row>
    <row r="5408" spans="1:6" x14ac:dyDescent="0.25">
      <c r="A5408">
        <v>5207535</v>
      </c>
      <c r="B5408" t="s">
        <v>5116</v>
      </c>
      <c r="C5408" s="53" t="s">
        <v>5321</v>
      </c>
      <c r="D5408" t="s">
        <v>5401</v>
      </c>
      <c r="E5408" t="s">
        <v>231</v>
      </c>
      <c r="F5408">
        <v>7064</v>
      </c>
    </row>
    <row r="5409" spans="1:6" x14ac:dyDescent="0.25">
      <c r="A5409">
        <v>5207600</v>
      </c>
      <c r="B5409" t="s">
        <v>5116</v>
      </c>
      <c r="C5409" s="53" t="s">
        <v>5321</v>
      </c>
      <c r="D5409" t="s">
        <v>5402</v>
      </c>
      <c r="E5409" t="s">
        <v>231</v>
      </c>
      <c r="F5409">
        <v>6298</v>
      </c>
    </row>
    <row r="5410" spans="1:6" x14ac:dyDescent="0.25">
      <c r="A5410">
        <v>5207808</v>
      </c>
      <c r="B5410" t="s">
        <v>5116</v>
      </c>
      <c r="C5410" s="53" t="s">
        <v>5321</v>
      </c>
      <c r="D5410" t="s">
        <v>5403</v>
      </c>
      <c r="E5410" t="s">
        <v>235</v>
      </c>
      <c r="F5410">
        <v>12342</v>
      </c>
    </row>
    <row r="5411" spans="1:6" x14ac:dyDescent="0.25">
      <c r="A5411">
        <v>5207907</v>
      </c>
      <c r="B5411" t="s">
        <v>5116</v>
      </c>
      <c r="C5411" s="53" t="s">
        <v>5321</v>
      </c>
      <c r="D5411" t="s">
        <v>5404</v>
      </c>
      <c r="E5411" t="s">
        <v>235</v>
      </c>
      <c r="F5411">
        <v>13596</v>
      </c>
    </row>
    <row r="5412" spans="1:6" x14ac:dyDescent="0.25">
      <c r="A5412">
        <v>5208004</v>
      </c>
      <c r="B5412" t="s">
        <v>5116</v>
      </c>
      <c r="C5412" s="53" t="s">
        <v>5321</v>
      </c>
      <c r="D5412" t="s">
        <v>5405</v>
      </c>
      <c r="E5412" t="s">
        <v>229</v>
      </c>
      <c r="F5412">
        <v>108503</v>
      </c>
    </row>
    <row r="5413" spans="1:6" x14ac:dyDescent="0.25">
      <c r="A5413">
        <v>5208103</v>
      </c>
      <c r="B5413" t="s">
        <v>5116</v>
      </c>
      <c r="C5413" s="53" t="s">
        <v>5321</v>
      </c>
      <c r="D5413" t="s">
        <v>2689</v>
      </c>
      <c r="E5413" t="s">
        <v>251</v>
      </c>
      <c r="F5413">
        <v>4835</v>
      </c>
    </row>
    <row r="5414" spans="1:6" x14ac:dyDescent="0.25">
      <c r="A5414">
        <v>5208152</v>
      </c>
      <c r="B5414" t="s">
        <v>5116</v>
      </c>
      <c r="C5414" s="53" t="s">
        <v>5321</v>
      </c>
      <c r="D5414" t="s">
        <v>5406</v>
      </c>
      <c r="E5414" t="s">
        <v>251</v>
      </c>
      <c r="F5414">
        <v>3545</v>
      </c>
    </row>
    <row r="5415" spans="1:6" x14ac:dyDescent="0.25">
      <c r="A5415">
        <v>5208301</v>
      </c>
      <c r="B5415" t="s">
        <v>5116</v>
      </c>
      <c r="C5415" s="53" t="s">
        <v>5321</v>
      </c>
      <c r="D5415" t="s">
        <v>5407</v>
      </c>
      <c r="E5415" t="s">
        <v>231</v>
      </c>
      <c r="F5415">
        <v>5046</v>
      </c>
    </row>
    <row r="5416" spans="1:6" x14ac:dyDescent="0.25">
      <c r="A5416">
        <v>5208400</v>
      </c>
      <c r="B5416" t="s">
        <v>5116</v>
      </c>
      <c r="C5416" s="53" t="s">
        <v>5321</v>
      </c>
      <c r="D5416" t="s">
        <v>5408</v>
      </c>
      <c r="E5416" t="s">
        <v>235</v>
      </c>
      <c r="F5416">
        <v>11001</v>
      </c>
    </row>
    <row r="5417" spans="1:6" x14ac:dyDescent="0.25">
      <c r="A5417">
        <v>5208509</v>
      </c>
      <c r="B5417" t="s">
        <v>5116</v>
      </c>
      <c r="C5417" s="53" t="s">
        <v>5321</v>
      </c>
      <c r="D5417" t="s">
        <v>5409</v>
      </c>
      <c r="E5417" t="s">
        <v>231</v>
      </c>
      <c r="F5417">
        <v>5491</v>
      </c>
    </row>
    <row r="5418" spans="1:6" x14ac:dyDescent="0.25">
      <c r="A5418">
        <v>5208608</v>
      </c>
      <c r="B5418" t="s">
        <v>5116</v>
      </c>
      <c r="C5418" s="53" t="s">
        <v>5321</v>
      </c>
      <c r="D5418" t="s">
        <v>5410</v>
      </c>
      <c r="E5418" t="s">
        <v>233</v>
      </c>
      <c r="F5418">
        <v>63938</v>
      </c>
    </row>
    <row r="5419" spans="1:6" x14ac:dyDescent="0.25">
      <c r="A5419">
        <v>5208707</v>
      </c>
      <c r="B5419" t="s">
        <v>5116</v>
      </c>
      <c r="C5419" s="53" t="s">
        <v>5321</v>
      </c>
      <c r="D5419" t="s">
        <v>5411</v>
      </c>
      <c r="E5419" t="s">
        <v>248</v>
      </c>
      <c r="F5419">
        <v>1393579</v>
      </c>
    </row>
    <row r="5420" spans="1:6" x14ac:dyDescent="0.25">
      <c r="A5420">
        <v>5208806</v>
      </c>
      <c r="B5420" t="s">
        <v>5116</v>
      </c>
      <c r="C5420" s="53" t="s">
        <v>5321</v>
      </c>
      <c r="D5420" t="s">
        <v>5412</v>
      </c>
      <c r="E5420" t="s">
        <v>227</v>
      </c>
      <c r="F5420">
        <v>37713</v>
      </c>
    </row>
    <row r="5421" spans="1:6" x14ac:dyDescent="0.25">
      <c r="A5421">
        <v>5208905</v>
      </c>
      <c r="B5421" t="s">
        <v>5116</v>
      </c>
      <c r="C5421" s="53" t="s">
        <v>5321</v>
      </c>
      <c r="D5421" t="s">
        <v>5413</v>
      </c>
      <c r="E5421" t="s">
        <v>227</v>
      </c>
      <c r="F5421">
        <v>24793</v>
      </c>
    </row>
    <row r="5422" spans="1:6" x14ac:dyDescent="0.25">
      <c r="A5422">
        <v>5209101</v>
      </c>
      <c r="B5422" t="s">
        <v>5116</v>
      </c>
      <c r="C5422" s="53" t="s">
        <v>5321</v>
      </c>
      <c r="D5422" t="s">
        <v>5414</v>
      </c>
      <c r="E5422" t="s">
        <v>227</v>
      </c>
      <c r="F5422">
        <v>33759</v>
      </c>
    </row>
    <row r="5423" spans="1:6" x14ac:dyDescent="0.25">
      <c r="A5423">
        <v>5209150</v>
      </c>
      <c r="B5423" t="s">
        <v>5116</v>
      </c>
      <c r="C5423" s="53" t="s">
        <v>5321</v>
      </c>
      <c r="D5423" t="s">
        <v>5415</v>
      </c>
      <c r="E5423" t="s">
        <v>231</v>
      </c>
      <c r="F5423">
        <v>5334</v>
      </c>
    </row>
    <row r="5424" spans="1:6" x14ac:dyDescent="0.25">
      <c r="A5424">
        <v>5209200</v>
      </c>
      <c r="B5424" t="s">
        <v>5116</v>
      </c>
      <c r="C5424" s="53" t="s">
        <v>5321</v>
      </c>
      <c r="D5424" t="s">
        <v>5416</v>
      </c>
      <c r="E5424" t="s">
        <v>235</v>
      </c>
      <c r="F5424">
        <v>14397</v>
      </c>
    </row>
    <row r="5425" spans="1:6" x14ac:dyDescent="0.25">
      <c r="A5425">
        <v>5209291</v>
      </c>
      <c r="B5425" t="s">
        <v>5116</v>
      </c>
      <c r="C5425" s="53" t="s">
        <v>5321</v>
      </c>
      <c r="D5425" t="s">
        <v>5417</v>
      </c>
      <c r="E5425" t="s">
        <v>251</v>
      </c>
      <c r="F5425">
        <v>2333</v>
      </c>
    </row>
    <row r="5426" spans="1:6" x14ac:dyDescent="0.25">
      <c r="A5426">
        <v>5209408</v>
      </c>
      <c r="B5426" t="s">
        <v>5116</v>
      </c>
      <c r="C5426" s="53" t="s">
        <v>5321</v>
      </c>
      <c r="D5426" t="s">
        <v>5418</v>
      </c>
      <c r="E5426" t="s">
        <v>251</v>
      </c>
      <c r="F5426">
        <v>4267</v>
      </c>
    </row>
    <row r="5427" spans="1:6" x14ac:dyDescent="0.25">
      <c r="A5427">
        <v>5209457</v>
      </c>
      <c r="B5427" t="s">
        <v>5116</v>
      </c>
      <c r="C5427" s="53" t="s">
        <v>5321</v>
      </c>
      <c r="D5427" t="s">
        <v>5419</v>
      </c>
      <c r="E5427" t="s">
        <v>251</v>
      </c>
      <c r="F5427">
        <v>2221</v>
      </c>
    </row>
    <row r="5428" spans="1:6" x14ac:dyDescent="0.25">
      <c r="A5428">
        <v>5209606</v>
      </c>
      <c r="B5428" t="s">
        <v>5116</v>
      </c>
      <c r="C5428" s="53" t="s">
        <v>5321</v>
      </c>
      <c r="D5428" t="s">
        <v>5420</v>
      </c>
      <c r="E5428" t="s">
        <v>251</v>
      </c>
      <c r="F5428">
        <v>3704</v>
      </c>
    </row>
    <row r="5429" spans="1:6" x14ac:dyDescent="0.25">
      <c r="A5429">
        <v>5209705</v>
      </c>
      <c r="B5429" t="s">
        <v>5116</v>
      </c>
      <c r="C5429" s="53" t="s">
        <v>5321</v>
      </c>
      <c r="D5429" t="s">
        <v>1198</v>
      </c>
      <c r="E5429" t="s">
        <v>235</v>
      </c>
      <c r="F5429">
        <v>19015</v>
      </c>
    </row>
    <row r="5430" spans="1:6" x14ac:dyDescent="0.25">
      <c r="A5430">
        <v>5209804</v>
      </c>
      <c r="B5430" t="s">
        <v>5116</v>
      </c>
      <c r="C5430" s="53" t="s">
        <v>5321</v>
      </c>
      <c r="D5430" t="s">
        <v>5421</v>
      </c>
      <c r="E5430" t="s">
        <v>251</v>
      </c>
      <c r="F5430">
        <v>4006</v>
      </c>
    </row>
    <row r="5431" spans="1:6" x14ac:dyDescent="0.25">
      <c r="A5431">
        <v>5209903</v>
      </c>
      <c r="B5431" t="s">
        <v>5116</v>
      </c>
      <c r="C5431" s="53" t="s">
        <v>5321</v>
      </c>
      <c r="D5431" t="s">
        <v>5422</v>
      </c>
      <c r="E5431" t="s">
        <v>235</v>
      </c>
      <c r="F5431">
        <v>13159</v>
      </c>
    </row>
    <row r="5432" spans="1:6" x14ac:dyDescent="0.25">
      <c r="A5432">
        <v>5209937</v>
      </c>
      <c r="B5432" t="s">
        <v>5116</v>
      </c>
      <c r="C5432" s="53" t="s">
        <v>5321</v>
      </c>
      <c r="D5432" t="s">
        <v>5423</v>
      </c>
      <c r="E5432" t="s">
        <v>231</v>
      </c>
      <c r="F5432">
        <v>5979</v>
      </c>
    </row>
    <row r="5433" spans="1:6" x14ac:dyDescent="0.25">
      <c r="A5433">
        <v>5209952</v>
      </c>
      <c r="B5433" t="s">
        <v>5116</v>
      </c>
      <c r="C5433" s="53" t="s">
        <v>5321</v>
      </c>
      <c r="D5433" t="s">
        <v>5424</v>
      </c>
      <c r="E5433" t="s">
        <v>235</v>
      </c>
      <c r="F5433">
        <v>14560</v>
      </c>
    </row>
    <row r="5434" spans="1:6" x14ac:dyDescent="0.25">
      <c r="A5434">
        <v>5210000</v>
      </c>
      <c r="B5434" t="s">
        <v>5116</v>
      </c>
      <c r="C5434" s="53" t="s">
        <v>5321</v>
      </c>
      <c r="D5434" t="s">
        <v>5425</v>
      </c>
      <c r="E5434" t="s">
        <v>233</v>
      </c>
      <c r="F5434">
        <v>50736</v>
      </c>
    </row>
    <row r="5435" spans="1:6" x14ac:dyDescent="0.25">
      <c r="A5435">
        <v>5210109</v>
      </c>
      <c r="B5435" t="s">
        <v>5116</v>
      </c>
      <c r="C5435" s="53" t="s">
        <v>5321</v>
      </c>
      <c r="D5435" t="s">
        <v>5426</v>
      </c>
      <c r="E5435" t="s">
        <v>227</v>
      </c>
      <c r="F5435">
        <v>25980</v>
      </c>
    </row>
    <row r="5436" spans="1:6" x14ac:dyDescent="0.25">
      <c r="A5436">
        <v>5210158</v>
      </c>
      <c r="B5436" t="s">
        <v>5116</v>
      </c>
      <c r="C5436" s="53" t="s">
        <v>5321</v>
      </c>
      <c r="D5436" t="s">
        <v>5427</v>
      </c>
      <c r="E5436" t="s">
        <v>251</v>
      </c>
      <c r="F5436">
        <v>2930</v>
      </c>
    </row>
    <row r="5437" spans="1:6" x14ac:dyDescent="0.25">
      <c r="A5437">
        <v>5210208</v>
      </c>
      <c r="B5437" t="s">
        <v>5116</v>
      </c>
      <c r="C5437" s="53" t="s">
        <v>5321</v>
      </c>
      <c r="D5437" t="s">
        <v>4158</v>
      </c>
      <c r="E5437" t="s">
        <v>227</v>
      </c>
      <c r="F5437">
        <v>32143</v>
      </c>
    </row>
    <row r="5438" spans="1:6" x14ac:dyDescent="0.25">
      <c r="A5438">
        <v>5210307</v>
      </c>
      <c r="B5438" t="s">
        <v>5116</v>
      </c>
      <c r="C5438" s="53" t="s">
        <v>5321</v>
      </c>
      <c r="D5438" t="s">
        <v>5428</v>
      </c>
      <c r="E5438" t="s">
        <v>251</v>
      </c>
      <c r="F5438">
        <v>2938</v>
      </c>
    </row>
    <row r="5439" spans="1:6" x14ac:dyDescent="0.25">
      <c r="A5439">
        <v>5210406</v>
      </c>
      <c r="B5439" t="s">
        <v>5116</v>
      </c>
      <c r="C5439" s="53" t="s">
        <v>5321</v>
      </c>
      <c r="D5439" t="s">
        <v>5429</v>
      </c>
      <c r="E5439" t="s">
        <v>227</v>
      </c>
      <c r="F5439">
        <v>38324</v>
      </c>
    </row>
    <row r="5440" spans="1:6" x14ac:dyDescent="0.25">
      <c r="A5440">
        <v>5210562</v>
      </c>
      <c r="B5440" t="s">
        <v>5116</v>
      </c>
      <c r="C5440" s="53" t="s">
        <v>5321</v>
      </c>
      <c r="D5440" t="s">
        <v>5430</v>
      </c>
      <c r="E5440" t="s">
        <v>251</v>
      </c>
      <c r="F5440">
        <v>4673</v>
      </c>
    </row>
    <row r="5441" spans="1:6" x14ac:dyDescent="0.25">
      <c r="A5441">
        <v>5210604</v>
      </c>
      <c r="B5441" t="s">
        <v>5116</v>
      </c>
      <c r="C5441" s="53" t="s">
        <v>5321</v>
      </c>
      <c r="D5441" t="s">
        <v>5431</v>
      </c>
      <c r="E5441" t="s">
        <v>231</v>
      </c>
      <c r="F5441">
        <v>5521</v>
      </c>
    </row>
    <row r="5442" spans="1:6" x14ac:dyDescent="0.25">
      <c r="A5442">
        <v>5210802</v>
      </c>
      <c r="B5442" t="s">
        <v>5116</v>
      </c>
      <c r="C5442" s="53" t="s">
        <v>5321</v>
      </c>
      <c r="D5442" t="s">
        <v>1362</v>
      </c>
      <c r="E5442" t="s">
        <v>231</v>
      </c>
      <c r="F5442">
        <v>5050</v>
      </c>
    </row>
    <row r="5443" spans="1:6" x14ac:dyDescent="0.25">
      <c r="A5443">
        <v>5210901</v>
      </c>
      <c r="B5443" t="s">
        <v>5116</v>
      </c>
      <c r="C5443" s="53" t="s">
        <v>5321</v>
      </c>
      <c r="D5443" t="s">
        <v>5432</v>
      </c>
      <c r="E5443" t="s">
        <v>227</v>
      </c>
      <c r="F5443">
        <v>20161</v>
      </c>
    </row>
    <row r="5444" spans="1:6" x14ac:dyDescent="0.25">
      <c r="A5444">
        <v>5211008</v>
      </c>
      <c r="B5444" t="s">
        <v>5116</v>
      </c>
      <c r="C5444" s="53" t="s">
        <v>5321</v>
      </c>
      <c r="D5444" t="s">
        <v>5433</v>
      </c>
      <c r="E5444" t="s">
        <v>231</v>
      </c>
      <c r="F5444">
        <v>7264</v>
      </c>
    </row>
    <row r="5445" spans="1:6" x14ac:dyDescent="0.25">
      <c r="A5445">
        <v>5211206</v>
      </c>
      <c r="B5445" t="s">
        <v>5116</v>
      </c>
      <c r="C5445" s="53" t="s">
        <v>5321</v>
      </c>
      <c r="D5445" t="s">
        <v>5434</v>
      </c>
      <c r="E5445" t="s">
        <v>227</v>
      </c>
      <c r="F5445">
        <v>26695</v>
      </c>
    </row>
    <row r="5446" spans="1:6" x14ac:dyDescent="0.25">
      <c r="A5446">
        <v>5211305</v>
      </c>
      <c r="B5446" t="s">
        <v>5116</v>
      </c>
      <c r="C5446" s="53" t="s">
        <v>5321</v>
      </c>
      <c r="D5446" t="s">
        <v>5435</v>
      </c>
      <c r="E5446" t="s">
        <v>231</v>
      </c>
      <c r="F5446">
        <v>6700</v>
      </c>
    </row>
    <row r="5447" spans="1:6" x14ac:dyDescent="0.25">
      <c r="A5447">
        <v>5211404</v>
      </c>
      <c r="B5447" t="s">
        <v>5116</v>
      </c>
      <c r="C5447" s="53" t="s">
        <v>5321</v>
      </c>
      <c r="D5447" t="s">
        <v>5436</v>
      </c>
      <c r="E5447" t="s">
        <v>231</v>
      </c>
      <c r="F5447">
        <v>8893</v>
      </c>
    </row>
    <row r="5448" spans="1:6" x14ac:dyDescent="0.25">
      <c r="A5448">
        <v>5211503</v>
      </c>
      <c r="B5448" t="s">
        <v>5116</v>
      </c>
      <c r="C5448" s="53" t="s">
        <v>5321</v>
      </c>
      <c r="D5448" t="s">
        <v>5437</v>
      </c>
      <c r="E5448" t="s">
        <v>233</v>
      </c>
      <c r="F5448">
        <v>98484</v>
      </c>
    </row>
    <row r="5449" spans="1:6" x14ac:dyDescent="0.25">
      <c r="A5449">
        <v>5211602</v>
      </c>
      <c r="B5449" t="s">
        <v>5116</v>
      </c>
      <c r="C5449" s="53" t="s">
        <v>5321</v>
      </c>
      <c r="D5449" t="s">
        <v>5438</v>
      </c>
      <c r="E5449" t="s">
        <v>251</v>
      </c>
      <c r="F5449">
        <v>2651</v>
      </c>
    </row>
    <row r="5450" spans="1:6" x14ac:dyDescent="0.25">
      <c r="A5450">
        <v>5211701</v>
      </c>
      <c r="B5450" t="s">
        <v>5116</v>
      </c>
      <c r="C5450" s="53" t="s">
        <v>5321</v>
      </c>
      <c r="D5450" t="s">
        <v>5439</v>
      </c>
      <c r="E5450" t="s">
        <v>231</v>
      </c>
      <c r="F5450">
        <v>6291</v>
      </c>
    </row>
    <row r="5451" spans="1:6" x14ac:dyDescent="0.25">
      <c r="A5451">
        <v>5211800</v>
      </c>
      <c r="B5451" t="s">
        <v>5116</v>
      </c>
      <c r="C5451" s="53" t="s">
        <v>5321</v>
      </c>
      <c r="D5451" t="s">
        <v>5440</v>
      </c>
      <c r="E5451" t="s">
        <v>227</v>
      </c>
      <c r="F5451">
        <v>45291</v>
      </c>
    </row>
    <row r="5452" spans="1:6" x14ac:dyDescent="0.25">
      <c r="A5452">
        <v>5211909</v>
      </c>
      <c r="B5452" t="s">
        <v>5116</v>
      </c>
      <c r="C5452" s="53" t="s">
        <v>5321</v>
      </c>
      <c r="D5452" t="s">
        <v>5441</v>
      </c>
      <c r="E5452" t="s">
        <v>233</v>
      </c>
      <c r="F5452">
        <v>93759</v>
      </c>
    </row>
    <row r="5453" spans="1:6" x14ac:dyDescent="0.25">
      <c r="A5453">
        <v>5212006</v>
      </c>
      <c r="B5453" t="s">
        <v>5116</v>
      </c>
      <c r="C5453" s="53" t="s">
        <v>5321</v>
      </c>
      <c r="D5453" t="s">
        <v>5442</v>
      </c>
      <c r="E5453" t="s">
        <v>251</v>
      </c>
      <c r="F5453">
        <v>3044</v>
      </c>
    </row>
    <row r="5454" spans="1:6" x14ac:dyDescent="0.25">
      <c r="A5454">
        <v>5212055</v>
      </c>
      <c r="B5454" t="s">
        <v>5116</v>
      </c>
      <c r="C5454" s="53" t="s">
        <v>5321</v>
      </c>
      <c r="D5454" t="s">
        <v>5443</v>
      </c>
      <c r="E5454" t="s">
        <v>251</v>
      </c>
      <c r="F5454">
        <v>2411</v>
      </c>
    </row>
    <row r="5455" spans="1:6" x14ac:dyDescent="0.25">
      <c r="A5455">
        <v>5212105</v>
      </c>
      <c r="B5455" t="s">
        <v>5116</v>
      </c>
      <c r="C5455" s="53" t="s">
        <v>5321</v>
      </c>
      <c r="D5455" t="s">
        <v>5444</v>
      </c>
      <c r="E5455" t="s">
        <v>231</v>
      </c>
      <c r="F5455">
        <v>7374</v>
      </c>
    </row>
    <row r="5456" spans="1:6" x14ac:dyDescent="0.25">
      <c r="A5456">
        <v>5212204</v>
      </c>
      <c r="B5456" t="s">
        <v>5116</v>
      </c>
      <c r="C5456" s="53" t="s">
        <v>5321</v>
      </c>
      <c r="D5456" t="s">
        <v>2219</v>
      </c>
      <c r="E5456" t="s">
        <v>235</v>
      </c>
      <c r="F5456">
        <v>19458</v>
      </c>
    </row>
    <row r="5457" spans="1:6" x14ac:dyDescent="0.25">
      <c r="A5457">
        <v>5212253</v>
      </c>
      <c r="B5457" t="s">
        <v>5116</v>
      </c>
      <c r="C5457" s="53" t="s">
        <v>5321</v>
      </c>
      <c r="D5457" t="s">
        <v>2825</v>
      </c>
      <c r="E5457" t="s">
        <v>251</v>
      </c>
      <c r="F5457">
        <v>1377</v>
      </c>
    </row>
    <row r="5458" spans="1:6" x14ac:dyDescent="0.25">
      <c r="A5458">
        <v>5212303</v>
      </c>
      <c r="B5458" t="s">
        <v>5116</v>
      </c>
      <c r="C5458" s="53" t="s">
        <v>5321</v>
      </c>
      <c r="D5458" t="s">
        <v>5445</v>
      </c>
      <c r="E5458" t="s">
        <v>231</v>
      </c>
      <c r="F5458">
        <v>8133</v>
      </c>
    </row>
    <row r="5459" spans="1:6" x14ac:dyDescent="0.25">
      <c r="A5459">
        <v>5212501</v>
      </c>
      <c r="B5459" t="s">
        <v>5116</v>
      </c>
      <c r="C5459" s="53" t="s">
        <v>5321</v>
      </c>
      <c r="D5459" t="s">
        <v>5446</v>
      </c>
      <c r="E5459" t="s">
        <v>229</v>
      </c>
      <c r="F5459">
        <v>188181</v>
      </c>
    </row>
    <row r="5460" spans="1:6" x14ac:dyDescent="0.25">
      <c r="A5460">
        <v>5212600</v>
      </c>
      <c r="B5460" t="s">
        <v>5116</v>
      </c>
      <c r="C5460" s="53" t="s">
        <v>5321</v>
      </c>
      <c r="D5460" t="s">
        <v>5447</v>
      </c>
      <c r="E5460" t="s">
        <v>251</v>
      </c>
      <c r="F5460">
        <v>2433</v>
      </c>
    </row>
    <row r="5461" spans="1:6" x14ac:dyDescent="0.25">
      <c r="A5461">
        <v>5212709</v>
      </c>
      <c r="B5461" t="s">
        <v>5116</v>
      </c>
      <c r="C5461" s="53" t="s">
        <v>5321</v>
      </c>
      <c r="D5461" t="s">
        <v>5448</v>
      </c>
      <c r="E5461" t="s">
        <v>231</v>
      </c>
      <c r="F5461">
        <v>7596</v>
      </c>
    </row>
    <row r="5462" spans="1:6" x14ac:dyDescent="0.25">
      <c r="A5462">
        <v>5212808</v>
      </c>
      <c r="B5462" t="s">
        <v>5116</v>
      </c>
      <c r="C5462" s="53" t="s">
        <v>5321</v>
      </c>
      <c r="D5462" t="s">
        <v>5449</v>
      </c>
      <c r="E5462" t="s">
        <v>235</v>
      </c>
      <c r="F5462">
        <v>10610</v>
      </c>
    </row>
    <row r="5463" spans="1:6" x14ac:dyDescent="0.25">
      <c r="A5463">
        <v>5212907</v>
      </c>
      <c r="B5463" t="s">
        <v>5116</v>
      </c>
      <c r="C5463" s="53" t="s">
        <v>5321</v>
      </c>
      <c r="D5463" t="s">
        <v>5450</v>
      </c>
      <c r="E5463" t="s">
        <v>251</v>
      </c>
      <c r="F5463">
        <v>2169</v>
      </c>
    </row>
    <row r="5464" spans="1:6" x14ac:dyDescent="0.25">
      <c r="A5464">
        <v>5212956</v>
      </c>
      <c r="B5464" t="s">
        <v>5116</v>
      </c>
      <c r="C5464" s="53" t="s">
        <v>5321</v>
      </c>
      <c r="D5464" t="s">
        <v>5451</v>
      </c>
      <c r="E5464" t="s">
        <v>251</v>
      </c>
      <c r="F5464">
        <v>4510</v>
      </c>
    </row>
    <row r="5465" spans="1:6" x14ac:dyDescent="0.25">
      <c r="A5465">
        <v>5213004</v>
      </c>
      <c r="B5465" t="s">
        <v>5116</v>
      </c>
      <c r="C5465" s="53" t="s">
        <v>5321</v>
      </c>
      <c r="D5465" t="s">
        <v>5452</v>
      </c>
      <c r="E5465" t="s">
        <v>235</v>
      </c>
      <c r="F5465">
        <v>12513</v>
      </c>
    </row>
    <row r="5466" spans="1:6" x14ac:dyDescent="0.25">
      <c r="A5466">
        <v>5213053</v>
      </c>
      <c r="B5466" t="s">
        <v>5116</v>
      </c>
      <c r="C5466" s="53" t="s">
        <v>5321</v>
      </c>
      <c r="D5466" t="s">
        <v>5453</v>
      </c>
      <c r="E5466" t="s">
        <v>251</v>
      </c>
      <c r="F5466">
        <v>2730</v>
      </c>
    </row>
    <row r="5467" spans="1:6" x14ac:dyDescent="0.25">
      <c r="A5467">
        <v>5213087</v>
      </c>
      <c r="B5467" t="s">
        <v>5116</v>
      </c>
      <c r="C5467" s="53" t="s">
        <v>5321</v>
      </c>
      <c r="D5467" t="s">
        <v>5454</v>
      </c>
      <c r="E5467" t="s">
        <v>227</v>
      </c>
      <c r="F5467">
        <v>31384</v>
      </c>
    </row>
    <row r="5468" spans="1:6" x14ac:dyDescent="0.25">
      <c r="A5468">
        <v>5213103</v>
      </c>
      <c r="B5468" t="s">
        <v>5116</v>
      </c>
      <c r="C5468" s="53" t="s">
        <v>5321</v>
      </c>
      <c r="D5468" t="s">
        <v>5455</v>
      </c>
      <c r="E5468" t="s">
        <v>233</v>
      </c>
      <c r="F5468">
        <v>58062</v>
      </c>
    </row>
    <row r="5469" spans="1:6" x14ac:dyDescent="0.25">
      <c r="A5469">
        <v>5213400</v>
      </c>
      <c r="B5469" t="s">
        <v>5116</v>
      </c>
      <c r="C5469" s="53" t="s">
        <v>5321</v>
      </c>
      <c r="D5469" t="s">
        <v>5456</v>
      </c>
      <c r="E5469" t="s">
        <v>251</v>
      </c>
      <c r="F5469">
        <v>1744</v>
      </c>
    </row>
    <row r="5470" spans="1:6" x14ac:dyDescent="0.25">
      <c r="A5470">
        <v>5213509</v>
      </c>
      <c r="B5470" t="s">
        <v>5116</v>
      </c>
      <c r="C5470" s="53" t="s">
        <v>5321</v>
      </c>
      <c r="D5470" t="s">
        <v>5457</v>
      </c>
      <c r="E5470" t="s">
        <v>231</v>
      </c>
      <c r="F5470">
        <v>8166</v>
      </c>
    </row>
    <row r="5471" spans="1:6" x14ac:dyDescent="0.25">
      <c r="A5471">
        <v>5213707</v>
      </c>
      <c r="B5471" t="s">
        <v>5116</v>
      </c>
      <c r="C5471" s="53" t="s">
        <v>5321</v>
      </c>
      <c r="D5471" t="s">
        <v>5458</v>
      </c>
      <c r="E5471" t="s">
        <v>231</v>
      </c>
      <c r="F5471">
        <v>8210</v>
      </c>
    </row>
    <row r="5472" spans="1:6" x14ac:dyDescent="0.25">
      <c r="A5472">
        <v>5213756</v>
      </c>
      <c r="B5472" t="s">
        <v>5116</v>
      </c>
      <c r="C5472" s="53" t="s">
        <v>5321</v>
      </c>
      <c r="D5472" t="s">
        <v>5459</v>
      </c>
      <c r="E5472" t="s">
        <v>235</v>
      </c>
      <c r="F5472">
        <v>11611</v>
      </c>
    </row>
    <row r="5473" spans="1:6" x14ac:dyDescent="0.25">
      <c r="A5473">
        <v>5213772</v>
      </c>
      <c r="B5473" t="s">
        <v>5116</v>
      </c>
      <c r="C5473" s="53" t="s">
        <v>5321</v>
      </c>
      <c r="D5473" t="s">
        <v>5460</v>
      </c>
      <c r="E5473" t="s">
        <v>251</v>
      </c>
      <c r="F5473">
        <v>4325</v>
      </c>
    </row>
    <row r="5474" spans="1:6" x14ac:dyDescent="0.25">
      <c r="A5474">
        <v>5213806</v>
      </c>
      <c r="B5474" t="s">
        <v>5116</v>
      </c>
      <c r="C5474" s="53" t="s">
        <v>5321</v>
      </c>
      <c r="D5474" t="s">
        <v>1245</v>
      </c>
      <c r="E5474" t="s">
        <v>227</v>
      </c>
      <c r="F5474">
        <v>43792</v>
      </c>
    </row>
    <row r="5475" spans="1:6" x14ac:dyDescent="0.25">
      <c r="A5475">
        <v>5213855</v>
      </c>
      <c r="B5475" t="s">
        <v>5116</v>
      </c>
      <c r="C5475" s="53" t="s">
        <v>5321</v>
      </c>
      <c r="D5475" t="s">
        <v>5461</v>
      </c>
      <c r="E5475" t="s">
        <v>251</v>
      </c>
      <c r="F5475">
        <v>2387</v>
      </c>
    </row>
    <row r="5476" spans="1:6" x14ac:dyDescent="0.25">
      <c r="A5476">
        <v>5213905</v>
      </c>
      <c r="B5476" t="s">
        <v>5116</v>
      </c>
      <c r="C5476" s="53" t="s">
        <v>5321</v>
      </c>
      <c r="D5476" t="s">
        <v>5462</v>
      </c>
      <c r="E5476" t="s">
        <v>251</v>
      </c>
      <c r="F5476">
        <v>4940</v>
      </c>
    </row>
    <row r="5477" spans="1:6" x14ac:dyDescent="0.25">
      <c r="A5477">
        <v>5214002</v>
      </c>
      <c r="B5477" t="s">
        <v>5116</v>
      </c>
      <c r="C5477" s="53" t="s">
        <v>5321</v>
      </c>
      <c r="D5477" t="s">
        <v>5463</v>
      </c>
      <c r="E5477" t="s">
        <v>235</v>
      </c>
      <c r="F5477">
        <v>14360</v>
      </c>
    </row>
    <row r="5478" spans="1:6" x14ac:dyDescent="0.25">
      <c r="A5478">
        <v>5214051</v>
      </c>
      <c r="B5478" t="s">
        <v>5116</v>
      </c>
      <c r="C5478" s="53" t="s">
        <v>5321</v>
      </c>
      <c r="D5478" t="s">
        <v>2265</v>
      </c>
      <c r="E5478" t="s">
        <v>231</v>
      </c>
      <c r="F5478">
        <v>6180</v>
      </c>
    </row>
    <row r="5479" spans="1:6" x14ac:dyDescent="0.25">
      <c r="A5479">
        <v>5214101</v>
      </c>
      <c r="B5479" t="s">
        <v>5116</v>
      </c>
      <c r="C5479" s="53" t="s">
        <v>5321</v>
      </c>
      <c r="D5479" t="s">
        <v>5464</v>
      </c>
      <c r="E5479" t="s">
        <v>251</v>
      </c>
      <c r="F5479">
        <v>3928</v>
      </c>
    </row>
    <row r="5480" spans="1:6" x14ac:dyDescent="0.25">
      <c r="A5480">
        <v>5214408</v>
      </c>
      <c r="B5480" t="s">
        <v>5116</v>
      </c>
      <c r="C5480" s="53" t="s">
        <v>5321</v>
      </c>
      <c r="D5480" t="s">
        <v>5465</v>
      </c>
      <c r="E5480" t="s">
        <v>231</v>
      </c>
      <c r="F5480">
        <v>8421</v>
      </c>
    </row>
    <row r="5481" spans="1:6" x14ac:dyDescent="0.25">
      <c r="A5481">
        <v>5214507</v>
      </c>
      <c r="B5481" t="s">
        <v>5116</v>
      </c>
      <c r="C5481" s="53" t="s">
        <v>5321</v>
      </c>
      <c r="D5481" t="s">
        <v>5466</v>
      </c>
      <c r="E5481" t="s">
        <v>227</v>
      </c>
      <c r="F5481">
        <v>26364</v>
      </c>
    </row>
    <row r="5482" spans="1:6" x14ac:dyDescent="0.25">
      <c r="A5482">
        <v>5214606</v>
      </c>
      <c r="B5482" t="s">
        <v>5116</v>
      </c>
      <c r="C5482" s="53" t="s">
        <v>5321</v>
      </c>
      <c r="D5482" t="s">
        <v>5467</v>
      </c>
      <c r="E5482" t="s">
        <v>227</v>
      </c>
      <c r="F5482">
        <v>44540</v>
      </c>
    </row>
    <row r="5483" spans="1:6" x14ac:dyDescent="0.25">
      <c r="A5483">
        <v>5214705</v>
      </c>
      <c r="B5483" t="s">
        <v>5116</v>
      </c>
      <c r="C5483" s="53" t="s">
        <v>5321</v>
      </c>
      <c r="D5483" t="s">
        <v>5468</v>
      </c>
      <c r="E5483" t="s">
        <v>251</v>
      </c>
      <c r="F5483">
        <v>2342</v>
      </c>
    </row>
    <row r="5484" spans="1:6" x14ac:dyDescent="0.25">
      <c r="A5484">
        <v>5214804</v>
      </c>
      <c r="B5484" t="s">
        <v>5116</v>
      </c>
      <c r="C5484" s="53" t="s">
        <v>5321</v>
      </c>
      <c r="D5484" t="s">
        <v>4232</v>
      </c>
      <c r="E5484" t="s">
        <v>251</v>
      </c>
      <c r="F5484">
        <v>2155</v>
      </c>
    </row>
    <row r="5485" spans="1:6" x14ac:dyDescent="0.25">
      <c r="A5485">
        <v>5214838</v>
      </c>
      <c r="B5485" t="s">
        <v>5116</v>
      </c>
      <c r="C5485" s="53" t="s">
        <v>5321</v>
      </c>
      <c r="D5485" t="s">
        <v>5469</v>
      </c>
      <c r="E5485" t="s">
        <v>235</v>
      </c>
      <c r="F5485">
        <v>12488</v>
      </c>
    </row>
    <row r="5486" spans="1:6" x14ac:dyDescent="0.25">
      <c r="A5486">
        <v>5214861</v>
      </c>
      <c r="B5486" t="s">
        <v>5116</v>
      </c>
      <c r="C5486" s="53" t="s">
        <v>5321</v>
      </c>
      <c r="D5486" t="s">
        <v>5470</v>
      </c>
      <c r="E5486" t="s">
        <v>231</v>
      </c>
      <c r="F5486">
        <v>8633</v>
      </c>
    </row>
    <row r="5487" spans="1:6" x14ac:dyDescent="0.25">
      <c r="A5487">
        <v>5214879</v>
      </c>
      <c r="B5487" t="s">
        <v>5116</v>
      </c>
      <c r="C5487" s="53" t="s">
        <v>5321</v>
      </c>
      <c r="D5487" t="s">
        <v>5471</v>
      </c>
      <c r="E5487" t="s">
        <v>251</v>
      </c>
      <c r="F5487">
        <v>2926</v>
      </c>
    </row>
    <row r="5488" spans="1:6" x14ac:dyDescent="0.25">
      <c r="A5488">
        <v>5214903</v>
      </c>
      <c r="B5488" t="s">
        <v>5116</v>
      </c>
      <c r="C5488" s="53" t="s">
        <v>5321</v>
      </c>
      <c r="D5488" t="s">
        <v>5472</v>
      </c>
      <c r="E5488" t="s">
        <v>251</v>
      </c>
      <c r="F5488">
        <v>3504</v>
      </c>
    </row>
    <row r="5489" spans="1:6" x14ac:dyDescent="0.25">
      <c r="A5489">
        <v>5215009</v>
      </c>
      <c r="B5489" t="s">
        <v>5116</v>
      </c>
      <c r="C5489" s="53" t="s">
        <v>5321</v>
      </c>
      <c r="D5489" t="s">
        <v>4542</v>
      </c>
      <c r="E5489" t="s">
        <v>231</v>
      </c>
      <c r="F5489">
        <v>8806</v>
      </c>
    </row>
    <row r="5490" spans="1:6" x14ac:dyDescent="0.25">
      <c r="A5490">
        <v>5215207</v>
      </c>
      <c r="B5490" t="s">
        <v>5116</v>
      </c>
      <c r="C5490" s="53" t="s">
        <v>5321</v>
      </c>
      <c r="D5490" t="s">
        <v>5473</v>
      </c>
      <c r="E5490" t="s">
        <v>251</v>
      </c>
      <c r="F5490">
        <v>3445</v>
      </c>
    </row>
    <row r="5491" spans="1:6" x14ac:dyDescent="0.25">
      <c r="A5491">
        <v>5215231</v>
      </c>
      <c r="B5491" t="s">
        <v>5116</v>
      </c>
      <c r="C5491" s="53" t="s">
        <v>5321</v>
      </c>
      <c r="D5491" t="s">
        <v>5474</v>
      </c>
      <c r="E5491" t="s">
        <v>229</v>
      </c>
      <c r="F5491">
        <v>103085</v>
      </c>
    </row>
    <row r="5492" spans="1:6" x14ac:dyDescent="0.25">
      <c r="A5492">
        <v>5215256</v>
      </c>
      <c r="B5492" t="s">
        <v>5116</v>
      </c>
      <c r="C5492" s="53" t="s">
        <v>5321</v>
      </c>
      <c r="D5492" t="s">
        <v>5475</v>
      </c>
      <c r="E5492" t="s">
        <v>251</v>
      </c>
      <c r="F5492">
        <v>4204</v>
      </c>
    </row>
    <row r="5493" spans="1:6" x14ac:dyDescent="0.25">
      <c r="A5493">
        <v>5215306</v>
      </c>
      <c r="B5493" t="s">
        <v>5116</v>
      </c>
      <c r="C5493" s="53" t="s">
        <v>5321</v>
      </c>
      <c r="D5493" t="s">
        <v>5476</v>
      </c>
      <c r="E5493" t="s">
        <v>235</v>
      </c>
      <c r="F5493">
        <v>15024</v>
      </c>
    </row>
    <row r="5494" spans="1:6" x14ac:dyDescent="0.25">
      <c r="A5494">
        <v>5215405</v>
      </c>
      <c r="B5494" t="s">
        <v>5116</v>
      </c>
      <c r="C5494" s="53" t="s">
        <v>5321</v>
      </c>
      <c r="D5494" t="s">
        <v>5477</v>
      </c>
      <c r="E5494" t="s">
        <v>251</v>
      </c>
      <c r="F5494">
        <v>4062</v>
      </c>
    </row>
    <row r="5495" spans="1:6" x14ac:dyDescent="0.25">
      <c r="A5495">
        <v>5215504</v>
      </c>
      <c r="B5495" t="s">
        <v>5116</v>
      </c>
      <c r="C5495" s="53" t="s">
        <v>5321</v>
      </c>
      <c r="D5495" t="s">
        <v>5478</v>
      </c>
      <c r="E5495" t="s">
        <v>231</v>
      </c>
      <c r="F5495">
        <v>5933</v>
      </c>
    </row>
    <row r="5496" spans="1:6" x14ac:dyDescent="0.25">
      <c r="A5496">
        <v>5215603</v>
      </c>
      <c r="B5496" t="s">
        <v>5116</v>
      </c>
      <c r="C5496" s="53" t="s">
        <v>5321</v>
      </c>
      <c r="D5496" t="s">
        <v>5479</v>
      </c>
      <c r="E5496" t="s">
        <v>227</v>
      </c>
      <c r="F5496">
        <v>30059</v>
      </c>
    </row>
    <row r="5497" spans="1:6" x14ac:dyDescent="0.25">
      <c r="A5497">
        <v>5215652</v>
      </c>
      <c r="B5497" t="s">
        <v>5116</v>
      </c>
      <c r="C5497" s="53" t="s">
        <v>5321</v>
      </c>
      <c r="D5497" t="s">
        <v>5480</v>
      </c>
      <c r="E5497" t="s">
        <v>251</v>
      </c>
      <c r="F5497">
        <v>3482</v>
      </c>
    </row>
    <row r="5498" spans="1:6" x14ac:dyDescent="0.25">
      <c r="A5498">
        <v>5215702</v>
      </c>
      <c r="B5498" t="s">
        <v>5116</v>
      </c>
      <c r="C5498" s="53" t="s">
        <v>5321</v>
      </c>
      <c r="D5498" t="s">
        <v>5481</v>
      </c>
      <c r="E5498" t="s">
        <v>227</v>
      </c>
      <c r="F5498">
        <v>25437</v>
      </c>
    </row>
    <row r="5499" spans="1:6" x14ac:dyDescent="0.25">
      <c r="A5499">
        <v>5215801</v>
      </c>
      <c r="B5499" t="s">
        <v>5116</v>
      </c>
      <c r="C5499" s="53" t="s">
        <v>5321</v>
      </c>
      <c r="D5499" t="s">
        <v>5482</v>
      </c>
      <c r="E5499" t="s">
        <v>251</v>
      </c>
      <c r="F5499">
        <v>2407</v>
      </c>
    </row>
    <row r="5500" spans="1:6" x14ac:dyDescent="0.25">
      <c r="A5500">
        <v>5215900</v>
      </c>
      <c r="B5500" t="s">
        <v>5116</v>
      </c>
      <c r="C5500" s="53" t="s">
        <v>5321</v>
      </c>
      <c r="D5500" t="s">
        <v>5483</v>
      </c>
      <c r="E5500" t="s">
        <v>251</v>
      </c>
      <c r="F5500">
        <v>3656</v>
      </c>
    </row>
    <row r="5501" spans="1:6" x14ac:dyDescent="0.25">
      <c r="A5501">
        <v>5216007</v>
      </c>
      <c r="B5501" t="s">
        <v>5116</v>
      </c>
      <c r="C5501" s="53" t="s">
        <v>5321</v>
      </c>
      <c r="D5501" t="s">
        <v>5484</v>
      </c>
      <c r="E5501" t="s">
        <v>251</v>
      </c>
      <c r="F5501">
        <v>2733</v>
      </c>
    </row>
    <row r="5502" spans="1:6" x14ac:dyDescent="0.25">
      <c r="A5502">
        <v>5216304</v>
      </c>
      <c r="B5502" t="s">
        <v>5116</v>
      </c>
      <c r="C5502" s="53" t="s">
        <v>5321</v>
      </c>
      <c r="D5502" t="s">
        <v>5485</v>
      </c>
      <c r="E5502" t="s">
        <v>231</v>
      </c>
      <c r="F5502">
        <v>9593</v>
      </c>
    </row>
    <row r="5503" spans="1:6" x14ac:dyDescent="0.25">
      <c r="A5503">
        <v>5216403</v>
      </c>
      <c r="B5503" t="s">
        <v>5116</v>
      </c>
      <c r="C5503" s="53" t="s">
        <v>5321</v>
      </c>
      <c r="D5503" t="s">
        <v>5486</v>
      </c>
      <c r="E5503" t="s">
        <v>235</v>
      </c>
      <c r="F5503">
        <v>11175</v>
      </c>
    </row>
    <row r="5504" spans="1:6" x14ac:dyDescent="0.25">
      <c r="A5504">
        <v>5216452</v>
      </c>
      <c r="B5504" t="s">
        <v>5116</v>
      </c>
      <c r="C5504" s="53" t="s">
        <v>5321</v>
      </c>
      <c r="D5504" t="s">
        <v>5487</v>
      </c>
      <c r="E5504" t="s">
        <v>251</v>
      </c>
      <c r="F5504">
        <v>3074</v>
      </c>
    </row>
    <row r="5505" spans="1:6" x14ac:dyDescent="0.25">
      <c r="A5505">
        <v>5216809</v>
      </c>
      <c r="B5505" t="s">
        <v>5116</v>
      </c>
      <c r="C5505" s="53" t="s">
        <v>5321</v>
      </c>
      <c r="D5505" t="s">
        <v>5488</v>
      </c>
      <c r="E5505" t="s">
        <v>235</v>
      </c>
      <c r="F5505">
        <v>10545</v>
      </c>
    </row>
    <row r="5506" spans="1:6" x14ac:dyDescent="0.25">
      <c r="A5506">
        <v>5216908</v>
      </c>
      <c r="B5506" t="s">
        <v>5116</v>
      </c>
      <c r="C5506" s="53" t="s">
        <v>5321</v>
      </c>
      <c r="D5506" t="s">
        <v>5489</v>
      </c>
      <c r="E5506" t="s">
        <v>251</v>
      </c>
      <c r="F5506">
        <v>2703</v>
      </c>
    </row>
    <row r="5507" spans="1:6" x14ac:dyDescent="0.25">
      <c r="A5507">
        <v>5217104</v>
      </c>
      <c r="B5507" t="s">
        <v>5116</v>
      </c>
      <c r="C5507" s="53" t="s">
        <v>5321</v>
      </c>
      <c r="D5507" t="s">
        <v>5490</v>
      </c>
      <c r="E5507" t="s">
        <v>227</v>
      </c>
      <c r="F5507">
        <v>24708</v>
      </c>
    </row>
    <row r="5508" spans="1:6" x14ac:dyDescent="0.25">
      <c r="A5508">
        <v>5217203</v>
      </c>
      <c r="B5508" t="s">
        <v>5116</v>
      </c>
      <c r="C5508" s="53" t="s">
        <v>5321</v>
      </c>
      <c r="D5508" t="s">
        <v>1912</v>
      </c>
      <c r="E5508" t="s">
        <v>235</v>
      </c>
      <c r="F5508">
        <v>11314</v>
      </c>
    </row>
    <row r="5509" spans="1:6" x14ac:dyDescent="0.25">
      <c r="A5509">
        <v>5217302</v>
      </c>
      <c r="B5509" t="s">
        <v>5116</v>
      </c>
      <c r="C5509" s="53" t="s">
        <v>5321</v>
      </c>
      <c r="D5509" t="s">
        <v>5491</v>
      </c>
      <c r="E5509" t="s">
        <v>227</v>
      </c>
      <c r="F5509">
        <v>24111</v>
      </c>
    </row>
    <row r="5510" spans="1:6" x14ac:dyDescent="0.25">
      <c r="A5510">
        <v>5217401</v>
      </c>
      <c r="B5510" t="s">
        <v>5116</v>
      </c>
      <c r="C5510" s="53" t="s">
        <v>5321</v>
      </c>
      <c r="D5510" t="s">
        <v>5492</v>
      </c>
      <c r="E5510" t="s">
        <v>227</v>
      </c>
      <c r="F5510">
        <v>30232</v>
      </c>
    </row>
    <row r="5511" spans="1:6" x14ac:dyDescent="0.25">
      <c r="A5511">
        <v>5217609</v>
      </c>
      <c r="B5511" t="s">
        <v>5116</v>
      </c>
      <c r="C5511" s="53" t="s">
        <v>5321</v>
      </c>
      <c r="D5511" t="s">
        <v>5493</v>
      </c>
      <c r="E5511" t="s">
        <v>233</v>
      </c>
      <c r="F5511">
        <v>86014</v>
      </c>
    </row>
    <row r="5512" spans="1:6" x14ac:dyDescent="0.25">
      <c r="A5512">
        <v>5217708</v>
      </c>
      <c r="B5512" t="s">
        <v>5116</v>
      </c>
      <c r="C5512" s="53" t="s">
        <v>5321</v>
      </c>
      <c r="D5512" t="s">
        <v>5494</v>
      </c>
      <c r="E5512" t="s">
        <v>235</v>
      </c>
      <c r="F5512">
        <v>17749</v>
      </c>
    </row>
    <row r="5513" spans="1:6" x14ac:dyDescent="0.25">
      <c r="A5513">
        <v>5218003</v>
      </c>
      <c r="B5513" t="s">
        <v>5116</v>
      </c>
      <c r="C5513" s="53" t="s">
        <v>5321</v>
      </c>
      <c r="D5513" t="s">
        <v>5495</v>
      </c>
      <c r="E5513" t="s">
        <v>227</v>
      </c>
      <c r="F5513">
        <v>44265</v>
      </c>
    </row>
    <row r="5514" spans="1:6" x14ac:dyDescent="0.25">
      <c r="A5514">
        <v>5218052</v>
      </c>
      <c r="B5514" t="s">
        <v>5116</v>
      </c>
      <c r="C5514" s="53" t="s">
        <v>5321</v>
      </c>
      <c r="D5514" t="s">
        <v>5496</v>
      </c>
      <c r="E5514" t="s">
        <v>251</v>
      </c>
      <c r="F5514">
        <v>3577</v>
      </c>
    </row>
    <row r="5515" spans="1:6" x14ac:dyDescent="0.25">
      <c r="A5515">
        <v>5218102</v>
      </c>
      <c r="B5515" t="s">
        <v>5116</v>
      </c>
      <c r="C5515" s="53" t="s">
        <v>5321</v>
      </c>
      <c r="D5515" t="s">
        <v>5497</v>
      </c>
      <c r="E5515" t="s">
        <v>251</v>
      </c>
      <c r="F5515">
        <v>3984</v>
      </c>
    </row>
    <row r="5516" spans="1:6" x14ac:dyDescent="0.25">
      <c r="A5516">
        <v>5218300</v>
      </c>
      <c r="B5516" t="s">
        <v>5116</v>
      </c>
      <c r="C5516" s="53" t="s">
        <v>5321</v>
      </c>
      <c r="D5516" t="s">
        <v>5498</v>
      </c>
      <c r="E5516" t="s">
        <v>227</v>
      </c>
      <c r="F5516">
        <v>33712</v>
      </c>
    </row>
    <row r="5517" spans="1:6" x14ac:dyDescent="0.25">
      <c r="A5517">
        <v>5218391</v>
      </c>
      <c r="B5517" t="s">
        <v>5116</v>
      </c>
      <c r="C5517" s="53" t="s">
        <v>5321</v>
      </c>
      <c r="D5517" t="s">
        <v>5499</v>
      </c>
      <c r="E5517" t="s">
        <v>251</v>
      </c>
      <c r="F5517">
        <v>3401</v>
      </c>
    </row>
    <row r="5518" spans="1:6" x14ac:dyDescent="0.25">
      <c r="A5518">
        <v>5218508</v>
      </c>
      <c r="B5518" t="s">
        <v>5116</v>
      </c>
      <c r="C5518" s="53" t="s">
        <v>5321</v>
      </c>
      <c r="D5518" t="s">
        <v>5500</v>
      </c>
      <c r="E5518" t="s">
        <v>227</v>
      </c>
      <c r="F5518">
        <v>46187</v>
      </c>
    </row>
    <row r="5519" spans="1:6" x14ac:dyDescent="0.25">
      <c r="A5519">
        <v>5218607</v>
      </c>
      <c r="B5519" t="s">
        <v>5116</v>
      </c>
      <c r="C5519" s="53" t="s">
        <v>5321</v>
      </c>
      <c r="D5519" t="s">
        <v>5501</v>
      </c>
      <c r="E5519" t="s">
        <v>235</v>
      </c>
      <c r="F5519">
        <v>10899</v>
      </c>
    </row>
    <row r="5520" spans="1:6" x14ac:dyDescent="0.25">
      <c r="A5520">
        <v>5218706</v>
      </c>
      <c r="B5520" t="s">
        <v>5116</v>
      </c>
      <c r="C5520" s="53" t="s">
        <v>5321</v>
      </c>
      <c r="D5520" t="s">
        <v>5502</v>
      </c>
      <c r="E5520" t="s">
        <v>251</v>
      </c>
      <c r="F5520">
        <v>4747</v>
      </c>
    </row>
    <row r="5521" spans="1:6" x14ac:dyDescent="0.25">
      <c r="A5521">
        <v>5218789</v>
      </c>
      <c r="B5521" t="s">
        <v>5116</v>
      </c>
      <c r="C5521" s="53" t="s">
        <v>5321</v>
      </c>
      <c r="D5521" t="s">
        <v>5503</v>
      </c>
      <c r="E5521" t="s">
        <v>251</v>
      </c>
      <c r="F5521">
        <v>3724</v>
      </c>
    </row>
    <row r="5522" spans="1:6" x14ac:dyDescent="0.25">
      <c r="A5522">
        <v>5218805</v>
      </c>
      <c r="B5522" t="s">
        <v>5116</v>
      </c>
      <c r="C5522" s="53" t="s">
        <v>5321</v>
      </c>
      <c r="D5522" t="s">
        <v>5504</v>
      </c>
      <c r="E5522" t="s">
        <v>229</v>
      </c>
      <c r="F5522">
        <v>197048</v>
      </c>
    </row>
    <row r="5523" spans="1:6" x14ac:dyDescent="0.25">
      <c r="A5523">
        <v>5218904</v>
      </c>
      <c r="B5523" t="s">
        <v>5116</v>
      </c>
      <c r="C5523" s="53" t="s">
        <v>5321</v>
      </c>
      <c r="D5523" t="s">
        <v>5505</v>
      </c>
      <c r="E5523" t="s">
        <v>235</v>
      </c>
      <c r="F5523">
        <v>19661</v>
      </c>
    </row>
    <row r="5524" spans="1:6" x14ac:dyDescent="0.25">
      <c r="A5524">
        <v>5219001</v>
      </c>
      <c r="B5524" t="s">
        <v>5116</v>
      </c>
      <c r="C5524" s="53" t="s">
        <v>5321</v>
      </c>
      <c r="D5524" t="s">
        <v>5506</v>
      </c>
      <c r="E5524" t="s">
        <v>231</v>
      </c>
      <c r="F5524">
        <v>7766</v>
      </c>
    </row>
    <row r="5525" spans="1:6" x14ac:dyDescent="0.25">
      <c r="A5525">
        <v>5219100</v>
      </c>
      <c r="B5525" t="s">
        <v>5116</v>
      </c>
      <c r="C5525" s="53" t="s">
        <v>5321</v>
      </c>
      <c r="D5525" t="s">
        <v>5507</v>
      </c>
      <c r="E5525" t="s">
        <v>231</v>
      </c>
      <c r="F5525">
        <v>6118</v>
      </c>
    </row>
    <row r="5526" spans="1:6" x14ac:dyDescent="0.25">
      <c r="A5526">
        <v>5219209</v>
      </c>
      <c r="B5526" t="s">
        <v>5116</v>
      </c>
      <c r="C5526" s="53" t="s">
        <v>5321</v>
      </c>
      <c r="D5526" t="s">
        <v>5508</v>
      </c>
      <c r="E5526" t="s">
        <v>251</v>
      </c>
      <c r="F5526">
        <v>3144</v>
      </c>
    </row>
    <row r="5527" spans="1:6" x14ac:dyDescent="0.25">
      <c r="A5527">
        <v>5219258</v>
      </c>
      <c r="B5527" t="s">
        <v>5116</v>
      </c>
      <c r="C5527" s="53" t="s">
        <v>5321</v>
      </c>
      <c r="D5527" t="s">
        <v>5509</v>
      </c>
      <c r="E5527" t="s">
        <v>231</v>
      </c>
      <c r="F5527">
        <v>5073</v>
      </c>
    </row>
    <row r="5528" spans="1:6" x14ac:dyDescent="0.25">
      <c r="A5528">
        <v>5219308</v>
      </c>
      <c r="B5528" t="s">
        <v>5116</v>
      </c>
      <c r="C5528" s="53" t="s">
        <v>5321</v>
      </c>
      <c r="D5528" t="s">
        <v>5510</v>
      </c>
      <c r="E5528" t="s">
        <v>227</v>
      </c>
      <c r="F5528">
        <v>37994</v>
      </c>
    </row>
    <row r="5529" spans="1:6" x14ac:dyDescent="0.25">
      <c r="A5529">
        <v>5219357</v>
      </c>
      <c r="B5529" t="s">
        <v>5116</v>
      </c>
      <c r="C5529" s="53" t="s">
        <v>5321</v>
      </c>
      <c r="D5529" t="s">
        <v>3911</v>
      </c>
      <c r="E5529" t="s">
        <v>251</v>
      </c>
      <c r="F5529">
        <v>3814</v>
      </c>
    </row>
    <row r="5530" spans="1:6" x14ac:dyDescent="0.25">
      <c r="A5530">
        <v>5219407</v>
      </c>
      <c r="B5530" t="s">
        <v>5116</v>
      </c>
      <c r="C5530" s="53" t="s">
        <v>5321</v>
      </c>
      <c r="D5530" t="s">
        <v>5511</v>
      </c>
      <c r="E5530" t="s">
        <v>231</v>
      </c>
      <c r="F5530">
        <v>7599</v>
      </c>
    </row>
    <row r="5531" spans="1:6" x14ac:dyDescent="0.25">
      <c r="A5531">
        <v>5219456</v>
      </c>
      <c r="B5531" t="s">
        <v>5116</v>
      </c>
      <c r="C5531" s="53" t="s">
        <v>5321</v>
      </c>
      <c r="D5531" t="s">
        <v>5512</v>
      </c>
      <c r="E5531" t="s">
        <v>251</v>
      </c>
      <c r="F5531">
        <v>3301</v>
      </c>
    </row>
    <row r="5532" spans="1:6" x14ac:dyDescent="0.25">
      <c r="A5532">
        <v>5219506</v>
      </c>
      <c r="B5532" t="s">
        <v>5116</v>
      </c>
      <c r="C5532" s="53" t="s">
        <v>5321</v>
      </c>
      <c r="D5532" t="s">
        <v>5513</v>
      </c>
      <c r="E5532" t="s">
        <v>251</v>
      </c>
      <c r="F5532">
        <v>2823</v>
      </c>
    </row>
    <row r="5533" spans="1:6" x14ac:dyDescent="0.25">
      <c r="A5533">
        <v>5219605</v>
      </c>
      <c r="B5533" t="s">
        <v>5116</v>
      </c>
      <c r="C5533" s="53" t="s">
        <v>5321</v>
      </c>
      <c r="D5533" t="s">
        <v>5514</v>
      </c>
      <c r="E5533" t="s">
        <v>251</v>
      </c>
      <c r="F5533">
        <v>3923</v>
      </c>
    </row>
    <row r="5534" spans="1:6" x14ac:dyDescent="0.25">
      <c r="A5534">
        <v>5219704</v>
      </c>
      <c r="B5534" t="s">
        <v>5116</v>
      </c>
      <c r="C5534" s="53" t="s">
        <v>5321</v>
      </c>
      <c r="D5534" t="s">
        <v>5515</v>
      </c>
      <c r="E5534" t="s">
        <v>235</v>
      </c>
      <c r="F5534">
        <v>10142</v>
      </c>
    </row>
    <row r="5535" spans="1:6" x14ac:dyDescent="0.25">
      <c r="A5535">
        <v>5219712</v>
      </c>
      <c r="B5535" t="s">
        <v>5116</v>
      </c>
      <c r="C5535" s="53" t="s">
        <v>5321</v>
      </c>
      <c r="D5535" t="s">
        <v>5516</v>
      </c>
      <c r="E5535" t="s">
        <v>251</v>
      </c>
      <c r="F5535">
        <v>4644</v>
      </c>
    </row>
    <row r="5536" spans="1:6" x14ac:dyDescent="0.25">
      <c r="A5536">
        <v>5219738</v>
      </c>
      <c r="B5536" t="s">
        <v>5116</v>
      </c>
      <c r="C5536" s="53" t="s">
        <v>5321</v>
      </c>
      <c r="D5536" t="s">
        <v>5517</v>
      </c>
      <c r="E5536" t="s">
        <v>231</v>
      </c>
      <c r="F5536">
        <v>5253</v>
      </c>
    </row>
    <row r="5537" spans="1:6" x14ac:dyDescent="0.25">
      <c r="A5537">
        <v>5219753</v>
      </c>
      <c r="B5537" t="s">
        <v>5116</v>
      </c>
      <c r="C5537" s="53" t="s">
        <v>5321</v>
      </c>
      <c r="D5537" t="s">
        <v>5518</v>
      </c>
      <c r="E5537" t="s">
        <v>233</v>
      </c>
      <c r="F5537">
        <v>67993</v>
      </c>
    </row>
    <row r="5538" spans="1:6" x14ac:dyDescent="0.25">
      <c r="A5538">
        <v>5219803</v>
      </c>
      <c r="B5538" t="s">
        <v>5116</v>
      </c>
      <c r="C5538" s="53" t="s">
        <v>5321</v>
      </c>
      <c r="D5538" t="s">
        <v>1633</v>
      </c>
      <c r="E5538" t="s">
        <v>235</v>
      </c>
      <c r="F5538">
        <v>12016</v>
      </c>
    </row>
    <row r="5539" spans="1:6" x14ac:dyDescent="0.25">
      <c r="A5539">
        <v>5219902</v>
      </c>
      <c r="B5539" t="s">
        <v>5116</v>
      </c>
      <c r="C5539" s="53" t="s">
        <v>5321</v>
      </c>
      <c r="D5539" t="s">
        <v>5519</v>
      </c>
      <c r="E5539" t="s">
        <v>231</v>
      </c>
      <c r="F5539">
        <v>6315</v>
      </c>
    </row>
    <row r="5540" spans="1:6" x14ac:dyDescent="0.25">
      <c r="A5540">
        <v>5220009</v>
      </c>
      <c r="B5540" t="s">
        <v>5116</v>
      </c>
      <c r="C5540" s="53" t="s">
        <v>5321</v>
      </c>
      <c r="D5540" t="s">
        <v>5520</v>
      </c>
      <c r="E5540" t="s">
        <v>235</v>
      </c>
      <c r="F5540">
        <v>11467</v>
      </c>
    </row>
    <row r="5541" spans="1:6" x14ac:dyDescent="0.25">
      <c r="A5541">
        <v>5220058</v>
      </c>
      <c r="B5541" t="s">
        <v>5116</v>
      </c>
      <c r="C5541" s="53" t="s">
        <v>5321</v>
      </c>
      <c r="D5541" t="s">
        <v>5521</v>
      </c>
      <c r="E5541" t="s">
        <v>251</v>
      </c>
      <c r="F5541">
        <v>1649</v>
      </c>
    </row>
    <row r="5542" spans="1:6" x14ac:dyDescent="0.25">
      <c r="A5542">
        <v>5220108</v>
      </c>
      <c r="B5542" t="s">
        <v>5116</v>
      </c>
      <c r="C5542" s="53" t="s">
        <v>5321</v>
      </c>
      <c r="D5542" t="s">
        <v>5522</v>
      </c>
      <c r="E5542" t="s">
        <v>227</v>
      </c>
      <c r="F5542">
        <v>31832</v>
      </c>
    </row>
    <row r="5543" spans="1:6" x14ac:dyDescent="0.25">
      <c r="A5543">
        <v>5220157</v>
      </c>
      <c r="B5543" t="s">
        <v>5116</v>
      </c>
      <c r="C5543" s="53" t="s">
        <v>5321</v>
      </c>
      <c r="D5543" t="s">
        <v>5523</v>
      </c>
      <c r="E5543" t="s">
        <v>251</v>
      </c>
      <c r="F5543">
        <v>4884</v>
      </c>
    </row>
    <row r="5544" spans="1:6" x14ac:dyDescent="0.25">
      <c r="A5544">
        <v>5220207</v>
      </c>
      <c r="B5544" t="s">
        <v>5116</v>
      </c>
      <c r="C5544" s="53" t="s">
        <v>5321</v>
      </c>
      <c r="D5544" t="s">
        <v>5524</v>
      </c>
      <c r="E5544" t="s">
        <v>227</v>
      </c>
      <c r="F5544">
        <v>22773</v>
      </c>
    </row>
    <row r="5545" spans="1:6" x14ac:dyDescent="0.25">
      <c r="A5545">
        <v>5220264</v>
      </c>
      <c r="B5545" t="s">
        <v>5116</v>
      </c>
      <c r="C5545" s="53" t="s">
        <v>5321</v>
      </c>
      <c r="D5545" t="s">
        <v>5525</v>
      </c>
      <c r="E5545" t="s">
        <v>251</v>
      </c>
      <c r="F5545">
        <v>3935</v>
      </c>
    </row>
    <row r="5546" spans="1:6" x14ac:dyDescent="0.25">
      <c r="A5546">
        <v>5220280</v>
      </c>
      <c r="B5546" t="s">
        <v>5116</v>
      </c>
      <c r="C5546" s="53" t="s">
        <v>5321</v>
      </c>
      <c r="D5546" t="s">
        <v>5526</v>
      </c>
      <c r="E5546" t="s">
        <v>251</v>
      </c>
      <c r="F5546">
        <v>2054</v>
      </c>
    </row>
    <row r="5547" spans="1:6" x14ac:dyDescent="0.25">
      <c r="A5547">
        <v>5220405</v>
      </c>
      <c r="B5547" t="s">
        <v>5116</v>
      </c>
      <c r="C5547" s="53" t="s">
        <v>5321</v>
      </c>
      <c r="D5547" t="s">
        <v>3952</v>
      </c>
      <c r="E5547" t="s">
        <v>235</v>
      </c>
      <c r="F5547">
        <v>18493</v>
      </c>
    </row>
    <row r="5548" spans="1:6" x14ac:dyDescent="0.25">
      <c r="A5548">
        <v>5220454</v>
      </c>
      <c r="B5548" t="s">
        <v>5116</v>
      </c>
      <c r="C5548" s="53" t="s">
        <v>5321</v>
      </c>
      <c r="D5548" t="s">
        <v>5527</v>
      </c>
      <c r="E5548" t="s">
        <v>233</v>
      </c>
      <c r="F5548">
        <v>95018</v>
      </c>
    </row>
    <row r="5549" spans="1:6" x14ac:dyDescent="0.25">
      <c r="A5549">
        <v>5220504</v>
      </c>
      <c r="B5549" t="s">
        <v>5116</v>
      </c>
      <c r="C5549" s="53" t="s">
        <v>5321</v>
      </c>
      <c r="D5549" t="s">
        <v>5528</v>
      </c>
      <c r="E5549" t="s">
        <v>231</v>
      </c>
      <c r="F5549">
        <v>7962</v>
      </c>
    </row>
    <row r="5550" spans="1:6" x14ac:dyDescent="0.25">
      <c r="A5550">
        <v>5220603</v>
      </c>
      <c r="B5550" t="s">
        <v>5116</v>
      </c>
      <c r="C5550" s="53" t="s">
        <v>5321</v>
      </c>
      <c r="D5550" t="s">
        <v>5529</v>
      </c>
      <c r="E5550" t="s">
        <v>235</v>
      </c>
      <c r="F5550">
        <v>19976</v>
      </c>
    </row>
    <row r="5551" spans="1:6" x14ac:dyDescent="0.25">
      <c r="A5551">
        <v>5220686</v>
      </c>
      <c r="B5551" t="s">
        <v>5116</v>
      </c>
      <c r="C5551" s="53" t="s">
        <v>5321</v>
      </c>
      <c r="D5551" t="s">
        <v>5530</v>
      </c>
      <c r="E5551" t="s">
        <v>231</v>
      </c>
      <c r="F5551">
        <v>6773</v>
      </c>
    </row>
    <row r="5552" spans="1:6" x14ac:dyDescent="0.25">
      <c r="A5552">
        <v>5220702</v>
      </c>
      <c r="B5552" t="s">
        <v>5116</v>
      </c>
      <c r="C5552" s="53" t="s">
        <v>5321</v>
      </c>
      <c r="D5552" t="s">
        <v>5531</v>
      </c>
      <c r="E5552" t="s">
        <v>251</v>
      </c>
      <c r="F5552">
        <v>2941</v>
      </c>
    </row>
    <row r="5553" spans="1:6" x14ac:dyDescent="0.25">
      <c r="A5553">
        <v>5221007</v>
      </c>
      <c r="B5553" t="s">
        <v>5116</v>
      </c>
      <c r="C5553" s="53" t="s">
        <v>5321</v>
      </c>
      <c r="D5553" t="s">
        <v>5532</v>
      </c>
      <c r="E5553" t="s">
        <v>251</v>
      </c>
      <c r="F5553">
        <v>3628</v>
      </c>
    </row>
    <row r="5554" spans="1:6" x14ac:dyDescent="0.25">
      <c r="A5554">
        <v>5221080</v>
      </c>
      <c r="B5554" t="s">
        <v>5116</v>
      </c>
      <c r="C5554" s="53" t="s">
        <v>5321</v>
      </c>
      <c r="D5554" t="s">
        <v>5533</v>
      </c>
      <c r="E5554" t="s">
        <v>251</v>
      </c>
      <c r="F5554">
        <v>3213</v>
      </c>
    </row>
    <row r="5555" spans="1:6" x14ac:dyDescent="0.25">
      <c r="A5555">
        <v>5221197</v>
      </c>
      <c r="B5555" t="s">
        <v>5116</v>
      </c>
      <c r="C5555" s="53" t="s">
        <v>5321</v>
      </c>
      <c r="D5555" t="s">
        <v>5534</v>
      </c>
      <c r="E5555" t="s">
        <v>231</v>
      </c>
      <c r="F5555">
        <v>7132</v>
      </c>
    </row>
    <row r="5556" spans="1:6" x14ac:dyDescent="0.25">
      <c r="A5556">
        <v>5221304</v>
      </c>
      <c r="B5556" t="s">
        <v>5116</v>
      </c>
      <c r="C5556" s="53" t="s">
        <v>5321</v>
      </c>
      <c r="D5556" t="s">
        <v>5535</v>
      </c>
      <c r="E5556" t="s">
        <v>251</v>
      </c>
      <c r="F5556">
        <v>2895</v>
      </c>
    </row>
    <row r="5557" spans="1:6" x14ac:dyDescent="0.25">
      <c r="A5557">
        <v>5221403</v>
      </c>
      <c r="B5557" t="s">
        <v>5116</v>
      </c>
      <c r="C5557" s="53" t="s">
        <v>5321</v>
      </c>
      <c r="D5557" t="s">
        <v>1832</v>
      </c>
      <c r="E5557" t="s">
        <v>229</v>
      </c>
      <c r="F5557">
        <v>113447</v>
      </c>
    </row>
    <row r="5558" spans="1:6" x14ac:dyDescent="0.25">
      <c r="A5558">
        <v>5221452</v>
      </c>
      <c r="B5558" t="s">
        <v>5116</v>
      </c>
      <c r="C5558" s="53" t="s">
        <v>5321</v>
      </c>
      <c r="D5558" t="s">
        <v>5536</v>
      </c>
      <c r="E5558" t="s">
        <v>251</v>
      </c>
      <c r="F5558">
        <v>3553</v>
      </c>
    </row>
    <row r="5559" spans="1:6" x14ac:dyDescent="0.25">
      <c r="A5559">
        <v>5221502</v>
      </c>
      <c r="B5559" t="s">
        <v>5116</v>
      </c>
      <c r="C5559" s="53" t="s">
        <v>5321</v>
      </c>
      <c r="D5559" t="s">
        <v>5537</v>
      </c>
      <c r="E5559" t="s">
        <v>251</v>
      </c>
      <c r="F5559">
        <v>4897</v>
      </c>
    </row>
    <row r="5560" spans="1:6" x14ac:dyDescent="0.25">
      <c r="A5560">
        <v>5221551</v>
      </c>
      <c r="B5560" t="s">
        <v>5116</v>
      </c>
      <c r="C5560" s="53" t="s">
        <v>5321</v>
      </c>
      <c r="D5560" t="s">
        <v>5538</v>
      </c>
      <c r="E5560" t="s">
        <v>251</v>
      </c>
      <c r="F5560">
        <v>4751</v>
      </c>
    </row>
    <row r="5561" spans="1:6" x14ac:dyDescent="0.25">
      <c r="A5561">
        <v>5221577</v>
      </c>
      <c r="B5561" t="s">
        <v>5116</v>
      </c>
      <c r="C5561" s="53" t="s">
        <v>5321</v>
      </c>
      <c r="D5561" t="s">
        <v>5539</v>
      </c>
      <c r="E5561" t="s">
        <v>251</v>
      </c>
      <c r="F5561">
        <v>2986</v>
      </c>
    </row>
    <row r="5562" spans="1:6" x14ac:dyDescent="0.25">
      <c r="A5562">
        <v>5221601</v>
      </c>
      <c r="B5562" t="s">
        <v>5116</v>
      </c>
      <c r="C5562" s="53" t="s">
        <v>5321</v>
      </c>
      <c r="D5562" t="s">
        <v>5540</v>
      </c>
      <c r="E5562" t="s">
        <v>227</v>
      </c>
      <c r="F5562">
        <v>38854</v>
      </c>
    </row>
    <row r="5563" spans="1:6" x14ac:dyDescent="0.25">
      <c r="A5563">
        <v>5221700</v>
      </c>
      <c r="B5563" t="s">
        <v>5116</v>
      </c>
      <c r="C5563" s="53" t="s">
        <v>5321</v>
      </c>
      <c r="D5563" t="s">
        <v>5541</v>
      </c>
      <c r="E5563" t="s">
        <v>235</v>
      </c>
      <c r="F5563">
        <v>14184</v>
      </c>
    </row>
    <row r="5564" spans="1:6" x14ac:dyDescent="0.25">
      <c r="A5564">
        <v>5221809</v>
      </c>
      <c r="B5564" t="s">
        <v>5116</v>
      </c>
      <c r="C5564" s="53" t="s">
        <v>5321</v>
      </c>
      <c r="D5564" t="s">
        <v>5542</v>
      </c>
      <c r="E5564" t="s">
        <v>251</v>
      </c>
      <c r="F5564">
        <v>3153</v>
      </c>
    </row>
    <row r="5565" spans="1:6" x14ac:dyDescent="0.25">
      <c r="A5565">
        <v>5221858</v>
      </c>
      <c r="B5565" t="s">
        <v>5116</v>
      </c>
      <c r="C5565" s="53" t="s">
        <v>5321</v>
      </c>
      <c r="D5565" t="s">
        <v>5543</v>
      </c>
      <c r="E5565" t="s">
        <v>229</v>
      </c>
      <c r="F5565">
        <v>146694</v>
      </c>
    </row>
    <row r="5566" spans="1:6" x14ac:dyDescent="0.25">
      <c r="A5566">
        <v>5221908</v>
      </c>
      <c r="B5566" t="s">
        <v>5116</v>
      </c>
      <c r="C5566" s="53" t="s">
        <v>5321</v>
      </c>
      <c r="D5566" t="s">
        <v>5544</v>
      </c>
      <c r="E5566" t="s">
        <v>251</v>
      </c>
      <c r="F5566">
        <v>3798</v>
      </c>
    </row>
    <row r="5567" spans="1:6" x14ac:dyDescent="0.25">
      <c r="A5567">
        <v>5222005</v>
      </c>
      <c r="B5567" t="s">
        <v>5116</v>
      </c>
      <c r="C5567" s="53" t="s">
        <v>5321</v>
      </c>
      <c r="D5567" t="s">
        <v>5545</v>
      </c>
      <c r="E5567" t="s">
        <v>235</v>
      </c>
      <c r="F5567">
        <v>13227</v>
      </c>
    </row>
    <row r="5568" spans="1:6" x14ac:dyDescent="0.25">
      <c r="A5568">
        <v>5222054</v>
      </c>
      <c r="B5568" t="s">
        <v>5116</v>
      </c>
      <c r="C5568" s="53" t="s">
        <v>5321</v>
      </c>
      <c r="D5568" t="s">
        <v>5546</v>
      </c>
      <c r="E5568" t="s">
        <v>231</v>
      </c>
      <c r="F5568">
        <v>7933</v>
      </c>
    </row>
    <row r="5569" spans="1:6" x14ac:dyDescent="0.25">
      <c r="A5569">
        <v>5222203</v>
      </c>
      <c r="B5569" t="s">
        <v>5116</v>
      </c>
      <c r="C5569" s="53" t="s">
        <v>5321</v>
      </c>
      <c r="D5569" t="s">
        <v>5547</v>
      </c>
      <c r="E5569" t="s">
        <v>231</v>
      </c>
      <c r="F5569">
        <v>5246</v>
      </c>
    </row>
    <row r="5570" spans="1:6" x14ac:dyDescent="0.25">
      <c r="A5570">
        <v>5222302</v>
      </c>
      <c r="B5570" t="s">
        <v>5116</v>
      </c>
      <c r="C5570" s="53" t="s">
        <v>5321</v>
      </c>
      <c r="D5570" t="s">
        <v>5548</v>
      </c>
      <c r="E5570" t="s">
        <v>231</v>
      </c>
      <c r="F5570">
        <v>5460</v>
      </c>
    </row>
    <row r="5571" spans="1:6" x14ac:dyDescent="0.25">
      <c r="A5571">
        <v>5300108</v>
      </c>
      <c r="B5571" t="s">
        <v>5116</v>
      </c>
      <c r="C5571" s="53" t="s">
        <v>5549</v>
      </c>
      <c r="D5571" t="s">
        <v>5550</v>
      </c>
      <c r="E5571" t="s">
        <v>248</v>
      </c>
      <c r="F5571">
        <v>2789761</v>
      </c>
    </row>
  </sheetData>
  <pageMargins left="0.511811024" right="0.511811024" top="0.78740157499999996" bottom="0.78740157499999996" header="0.31496062000000002" footer="0.31496062000000002"/>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34"/>
  <sheetViews>
    <sheetView zoomScale="106" zoomScaleNormal="106" workbookViewId="0">
      <pane ySplit="1" topLeftCell="A2" activePane="bottomLeft" state="frozen"/>
      <selection pane="bottomLeft" activeCell="C127" sqref="C127"/>
    </sheetView>
  </sheetViews>
  <sheetFormatPr defaultColWidth="9" defaultRowHeight="15" x14ac:dyDescent="0.25"/>
  <cols>
    <col min="1" max="1" width="9.140625" style="5" customWidth="1"/>
    <col min="2" max="2" width="9" style="5"/>
    <col min="3" max="3" width="23.28515625" style="5" bestFit="1" customWidth="1"/>
    <col min="4" max="6" width="23.28515625" style="5" customWidth="1"/>
    <col min="7" max="7" width="11.140625" style="5" bestFit="1" customWidth="1"/>
    <col min="8" max="8" width="15.42578125" style="20" customWidth="1"/>
    <col min="9" max="10" width="19.140625" style="20" customWidth="1"/>
    <col min="11" max="11" width="25.85546875" style="20" customWidth="1"/>
    <col min="12" max="12" width="28.85546875" style="20" customWidth="1"/>
    <col min="13" max="13" width="32.85546875" style="20" customWidth="1"/>
    <col min="14" max="14" width="28.140625" style="20" customWidth="1"/>
    <col min="15" max="15" width="25.85546875" style="20" customWidth="1"/>
    <col min="16" max="16" width="18.140625" style="7" customWidth="1"/>
    <col min="17" max="18" width="22.28515625" style="7" customWidth="1"/>
    <col min="19" max="19" width="19.28515625" style="28" customWidth="1"/>
    <col min="20" max="21" width="20.140625" style="12" customWidth="1"/>
    <col min="22" max="22" width="19.28515625" style="11" bestFit="1" customWidth="1"/>
    <col min="23" max="23" width="20.140625" style="11" bestFit="1" customWidth="1"/>
    <col min="24" max="24" width="19.140625" style="11" bestFit="1" customWidth="1"/>
    <col min="25" max="25" width="20.140625" style="11" bestFit="1" customWidth="1"/>
    <col min="26" max="26" width="22.85546875" style="7" customWidth="1"/>
    <col min="27" max="28" width="14.85546875" style="11" customWidth="1"/>
    <col min="29" max="33" width="9.140625" style="3" customWidth="1"/>
    <col min="34" max="16384" width="9" style="5"/>
  </cols>
  <sheetData>
    <row r="1" spans="1:33" s="1" customFormat="1" ht="105" x14ac:dyDescent="0.25">
      <c r="A1" s="13" t="s">
        <v>13</v>
      </c>
      <c r="B1" s="14" t="s">
        <v>0</v>
      </c>
      <c r="C1" s="14" t="s">
        <v>1</v>
      </c>
      <c r="D1" s="14" t="s">
        <v>222</v>
      </c>
      <c r="E1" s="14" t="s">
        <v>223</v>
      </c>
      <c r="F1" s="14" t="s">
        <v>5559</v>
      </c>
      <c r="G1" s="14" t="s">
        <v>14</v>
      </c>
      <c r="H1" s="18" t="s">
        <v>217</v>
      </c>
      <c r="I1" s="18" t="s">
        <v>7</v>
      </c>
      <c r="J1" s="18" t="s">
        <v>10</v>
      </c>
      <c r="K1" s="18" t="s">
        <v>3</v>
      </c>
      <c r="L1" s="18" t="s">
        <v>5592</v>
      </c>
      <c r="M1" s="18" t="s">
        <v>5564</v>
      </c>
      <c r="N1" s="18" t="s">
        <v>5594</v>
      </c>
      <c r="O1" s="18" t="s">
        <v>5593</v>
      </c>
      <c r="P1" s="34" t="s">
        <v>5589</v>
      </c>
      <c r="Q1" s="34" t="s">
        <v>5590</v>
      </c>
      <c r="R1" s="34" t="s">
        <v>5590</v>
      </c>
      <c r="S1" s="26" t="s">
        <v>8</v>
      </c>
      <c r="T1" s="32" t="s">
        <v>32</v>
      </c>
      <c r="U1" s="32" t="s">
        <v>33</v>
      </c>
      <c r="V1" s="22" t="s">
        <v>9</v>
      </c>
      <c r="W1" s="22" t="s">
        <v>37</v>
      </c>
      <c r="X1" s="22" t="s">
        <v>34</v>
      </c>
      <c r="Y1" s="22" t="s">
        <v>36</v>
      </c>
      <c r="Z1" s="34" t="s">
        <v>5591</v>
      </c>
      <c r="AA1" s="22" t="s">
        <v>5</v>
      </c>
      <c r="AB1" s="22" t="s">
        <v>11</v>
      </c>
      <c r="AC1" s="4"/>
      <c r="AD1" s="4"/>
      <c r="AE1" s="4"/>
      <c r="AF1" s="4"/>
      <c r="AG1" s="4"/>
    </row>
    <row r="2" spans="1:33" s="1" customFormat="1" x14ac:dyDescent="0.25">
      <c r="A2" s="48">
        <v>0</v>
      </c>
      <c r="B2" s="6">
        <v>3543402</v>
      </c>
      <c r="C2" s="5" t="s">
        <v>2</v>
      </c>
      <c r="D2" s="5" t="str">
        <f>VLOOKUP(B2,ibge!A:F,3,FALSE)</f>
        <v>SP</v>
      </c>
      <c r="E2" s="5" t="str">
        <f>VLOOKUP(B2,ibge!A:F,2,FALSE)</f>
        <v>3 - Sudeste</v>
      </c>
      <c r="F2" s="5" t="str">
        <f>VLOOKUP(B2,ibge!A:E,5)</f>
        <v>7 - Maior que 500000</v>
      </c>
      <c r="G2" s="2">
        <v>2019</v>
      </c>
      <c r="H2" s="19">
        <v>0</v>
      </c>
      <c r="I2" s="42" t="s">
        <v>4</v>
      </c>
      <c r="J2" s="42" t="s">
        <v>4</v>
      </c>
      <c r="K2" s="42" t="s">
        <v>4</v>
      </c>
      <c r="L2" s="42" t="s">
        <v>4</v>
      </c>
      <c r="M2" s="42" t="s">
        <v>4</v>
      </c>
      <c r="N2" s="42" t="s">
        <v>4</v>
      </c>
      <c r="O2" s="42" t="s">
        <v>4</v>
      </c>
      <c r="P2" s="86" t="s">
        <v>4</v>
      </c>
      <c r="Q2" s="84" t="s">
        <v>4</v>
      </c>
      <c r="R2" s="84" t="s">
        <v>4</v>
      </c>
      <c r="S2" s="27"/>
      <c r="T2" s="10"/>
      <c r="U2" s="10"/>
      <c r="V2" s="9"/>
      <c r="W2" s="9"/>
      <c r="X2" s="11"/>
      <c r="Y2" s="11"/>
      <c r="Z2" s="8"/>
      <c r="AA2" s="36"/>
      <c r="AB2" s="36"/>
      <c r="AC2" s="4"/>
      <c r="AD2" s="4"/>
      <c r="AE2" s="4"/>
      <c r="AF2" s="4"/>
      <c r="AG2" s="4"/>
    </row>
    <row r="3" spans="1:33" x14ac:dyDescent="0.25">
      <c r="A3" s="5">
        <v>0</v>
      </c>
      <c r="B3" s="6">
        <v>3543402</v>
      </c>
      <c r="C3" s="5" t="s">
        <v>2</v>
      </c>
      <c r="D3" s="5" t="str">
        <f>VLOOKUP(B3,ibge!A:F,3,FALSE)</f>
        <v>SP</v>
      </c>
      <c r="E3" s="5" t="str">
        <f>VLOOKUP(B3,ibge!A:F,2,FALSE)</f>
        <v>3 - Sudeste</v>
      </c>
      <c r="F3" s="5" t="str">
        <f>VLOOKUP(B3,ibge!A:E,5)</f>
        <v>7 - Maior que 500000</v>
      </c>
      <c r="G3" s="5">
        <v>2018</v>
      </c>
      <c r="H3" s="20">
        <v>1</v>
      </c>
      <c r="I3" s="20">
        <v>1</v>
      </c>
      <c r="J3" s="20">
        <v>1</v>
      </c>
      <c r="K3" s="20">
        <v>1</v>
      </c>
      <c r="L3" s="20">
        <v>1</v>
      </c>
      <c r="M3" s="20">
        <v>1</v>
      </c>
      <c r="N3" s="20" t="s">
        <v>4</v>
      </c>
      <c r="O3" s="20" t="s">
        <v>4</v>
      </c>
      <c r="P3" s="7">
        <v>0</v>
      </c>
      <c r="Q3" s="7">
        <v>0</v>
      </c>
      <c r="R3" s="7">
        <v>0</v>
      </c>
      <c r="S3" s="28">
        <v>0</v>
      </c>
      <c r="T3" s="12">
        <v>0</v>
      </c>
      <c r="U3" s="12">
        <v>0</v>
      </c>
      <c r="V3" s="11">
        <v>36566507</v>
      </c>
      <c r="W3" s="11">
        <f>V3*1000</f>
        <v>36566507000</v>
      </c>
      <c r="X3" s="11">
        <v>36566507</v>
      </c>
      <c r="Y3" s="11">
        <f>X3*1000</f>
        <v>36566507000</v>
      </c>
      <c r="Z3" s="7" t="s">
        <v>35</v>
      </c>
      <c r="AA3" s="43" t="s">
        <v>6</v>
      </c>
      <c r="AB3" s="37" t="s">
        <v>12</v>
      </c>
    </row>
    <row r="4" spans="1:33" x14ac:dyDescent="0.25">
      <c r="A4" s="5">
        <v>0</v>
      </c>
      <c r="B4" s="6">
        <v>3543402</v>
      </c>
      <c r="C4" s="5" t="s">
        <v>2</v>
      </c>
      <c r="D4" s="5" t="str">
        <f>VLOOKUP(B4,ibge!A:F,3,FALSE)</f>
        <v>SP</v>
      </c>
      <c r="E4" s="5" t="str">
        <f>VLOOKUP(B4,ibge!A:F,2,FALSE)</f>
        <v>3 - Sudeste</v>
      </c>
      <c r="F4" s="5" t="str">
        <f>VLOOKUP(B4,ibge!A:E,5)</f>
        <v>7 - Maior que 500000</v>
      </c>
      <c r="G4" s="5">
        <v>2017</v>
      </c>
      <c r="H4" s="20">
        <v>1</v>
      </c>
      <c r="I4" s="20">
        <v>1</v>
      </c>
      <c r="J4" s="20">
        <v>1</v>
      </c>
      <c r="K4" s="20">
        <v>1</v>
      </c>
      <c r="L4" s="20">
        <v>1</v>
      </c>
      <c r="M4" s="20">
        <v>1</v>
      </c>
      <c r="N4" s="20" t="s">
        <v>4</v>
      </c>
      <c r="O4" s="20">
        <v>0</v>
      </c>
      <c r="P4" s="7">
        <v>0</v>
      </c>
      <c r="Q4" s="7">
        <v>0</v>
      </c>
      <c r="R4" s="7">
        <v>0</v>
      </c>
      <c r="S4" s="28">
        <v>15422000</v>
      </c>
      <c r="T4" s="12">
        <v>0</v>
      </c>
      <c r="U4" s="12">
        <v>0</v>
      </c>
      <c r="V4" s="11">
        <v>22792000</v>
      </c>
      <c r="W4" s="11">
        <f>V4*1000</f>
        <v>22792000000</v>
      </c>
      <c r="X4" s="11">
        <v>22792000</v>
      </c>
      <c r="Y4" s="11">
        <f>X4*1000</f>
        <v>22792000000</v>
      </c>
      <c r="Z4" s="7" t="s">
        <v>35</v>
      </c>
      <c r="AA4" s="11" t="s">
        <v>16</v>
      </c>
      <c r="AB4" s="37" t="s">
        <v>15</v>
      </c>
    </row>
    <row r="5" spans="1:33" x14ac:dyDescent="0.25">
      <c r="A5" s="5">
        <v>0</v>
      </c>
      <c r="B5" s="6">
        <v>3170206</v>
      </c>
      <c r="C5" s="5" t="s">
        <v>17</v>
      </c>
      <c r="D5" s="5" t="str">
        <f>VLOOKUP(B5,ibge!A:F,3,FALSE)</f>
        <v>MG</v>
      </c>
      <c r="E5" s="5" t="str">
        <f>VLOOKUP(B5,ibge!A:F,2,FALSE)</f>
        <v>3 - Sudeste</v>
      </c>
      <c r="F5" s="5" t="str">
        <f>VLOOKUP(B5,ibge!A:E,5)</f>
        <v>7 - Maior que 500000</v>
      </c>
      <c r="G5" s="5">
        <v>2019</v>
      </c>
      <c r="H5" s="20">
        <v>1</v>
      </c>
      <c r="I5" s="20">
        <v>1</v>
      </c>
      <c r="J5" s="20">
        <v>1</v>
      </c>
      <c r="K5" s="20">
        <v>1</v>
      </c>
      <c r="L5" s="20">
        <v>1</v>
      </c>
      <c r="M5" s="20">
        <v>1</v>
      </c>
      <c r="N5" s="20" t="s">
        <v>4</v>
      </c>
      <c r="O5" s="20" t="s">
        <v>4</v>
      </c>
      <c r="P5" s="7">
        <v>0</v>
      </c>
      <c r="Q5" s="7">
        <v>0</v>
      </c>
      <c r="R5" s="7">
        <v>0</v>
      </c>
      <c r="S5" s="28">
        <v>0</v>
      </c>
      <c r="T5" s="12">
        <v>0</v>
      </c>
      <c r="U5" s="12">
        <v>0</v>
      </c>
      <c r="V5" s="11">
        <v>127059</v>
      </c>
      <c r="W5" s="11">
        <f>V5*1000</f>
        <v>127059000</v>
      </c>
      <c r="X5" s="11">
        <v>7682</v>
      </c>
      <c r="Y5" s="11">
        <f>X5*1000</f>
        <v>7682000</v>
      </c>
      <c r="Z5" s="7">
        <v>0</v>
      </c>
      <c r="AA5" s="11" t="s">
        <v>19</v>
      </c>
      <c r="AB5" s="37" t="s">
        <v>20</v>
      </c>
    </row>
    <row r="6" spans="1:33" x14ac:dyDescent="0.25">
      <c r="A6" s="5">
        <v>0</v>
      </c>
      <c r="B6" s="6">
        <v>3170206</v>
      </c>
      <c r="C6" s="5" t="s">
        <v>17</v>
      </c>
      <c r="D6" s="5" t="str">
        <f>VLOOKUP(B6,ibge!A:F,3,FALSE)</f>
        <v>MG</v>
      </c>
      <c r="E6" s="5" t="str">
        <f>VLOOKUP(B6,ibge!A:F,2,FALSE)</f>
        <v>3 - Sudeste</v>
      </c>
      <c r="F6" s="5" t="str">
        <f>VLOOKUP(B6,ibge!A:E,5)</f>
        <v>7 - Maior que 500000</v>
      </c>
      <c r="G6" s="5">
        <v>2018</v>
      </c>
      <c r="H6" s="20">
        <v>1</v>
      </c>
      <c r="I6" s="20">
        <v>1</v>
      </c>
      <c r="J6" s="20">
        <v>1</v>
      </c>
      <c r="K6" s="20">
        <v>1</v>
      </c>
      <c r="L6" s="20">
        <v>1</v>
      </c>
      <c r="M6" s="20">
        <v>1</v>
      </c>
      <c r="N6" s="20" t="s">
        <v>4</v>
      </c>
      <c r="O6" s="20" t="s">
        <v>4</v>
      </c>
      <c r="P6" s="7">
        <v>0</v>
      </c>
      <c r="Q6" s="7">
        <v>0</v>
      </c>
      <c r="R6" s="7">
        <v>0</v>
      </c>
      <c r="S6" s="28">
        <v>0</v>
      </c>
      <c r="T6" s="12">
        <v>0</v>
      </c>
      <c r="U6" s="12">
        <v>0</v>
      </c>
      <c r="V6" s="11">
        <v>154097</v>
      </c>
      <c r="W6" s="11">
        <f>V6*1000</f>
        <v>154097000</v>
      </c>
      <c r="X6" s="11">
        <v>49140</v>
      </c>
      <c r="Y6" s="11">
        <f>X6*1000</f>
        <v>49140000</v>
      </c>
      <c r="Z6" s="7">
        <v>0</v>
      </c>
      <c r="AA6" s="11" t="s">
        <v>21</v>
      </c>
      <c r="AB6" s="37" t="s">
        <v>22</v>
      </c>
    </row>
    <row r="7" spans="1:33" x14ac:dyDescent="0.25">
      <c r="A7" s="5">
        <v>0</v>
      </c>
      <c r="B7" s="6">
        <v>3170206</v>
      </c>
      <c r="C7" s="5" t="s">
        <v>17</v>
      </c>
      <c r="D7" s="5" t="str">
        <f>VLOOKUP(B7,ibge!A:F,3,FALSE)</f>
        <v>MG</v>
      </c>
      <c r="E7" s="5" t="str">
        <f>VLOOKUP(B7,ibge!A:F,2,FALSE)</f>
        <v>3 - Sudeste</v>
      </c>
      <c r="F7" s="5" t="str">
        <f>VLOOKUP(B7,ibge!A:E,5)</f>
        <v>7 - Maior que 500000</v>
      </c>
      <c r="G7" s="5">
        <v>2017</v>
      </c>
      <c r="H7" s="20">
        <v>1</v>
      </c>
      <c r="I7" s="20">
        <v>1</v>
      </c>
      <c r="J7" s="20">
        <v>1</v>
      </c>
      <c r="K7" s="20">
        <v>1</v>
      </c>
      <c r="L7" s="20">
        <v>1</v>
      </c>
      <c r="M7" s="20">
        <v>1</v>
      </c>
      <c r="N7" s="20" t="s">
        <v>4</v>
      </c>
      <c r="O7" s="20" t="s">
        <v>4</v>
      </c>
      <c r="P7" s="7">
        <v>0</v>
      </c>
      <c r="Q7" s="7">
        <v>0</v>
      </c>
      <c r="R7" s="7">
        <v>0</v>
      </c>
      <c r="S7" s="28">
        <v>0</v>
      </c>
      <c r="T7" s="12">
        <v>0</v>
      </c>
      <c r="U7" s="12">
        <v>0</v>
      </c>
      <c r="V7" s="11">
        <v>94823</v>
      </c>
      <c r="W7" s="11">
        <f>V7*1000</f>
        <v>94823000</v>
      </c>
      <c r="X7" s="11">
        <v>86171</v>
      </c>
      <c r="Y7" s="11">
        <f>X7*1000</f>
        <v>86171000</v>
      </c>
      <c r="Z7" s="7">
        <v>0</v>
      </c>
      <c r="AA7" s="11" t="s">
        <v>23</v>
      </c>
      <c r="AB7" s="37" t="s">
        <v>24</v>
      </c>
    </row>
    <row r="8" spans="1:33" x14ac:dyDescent="0.25">
      <c r="A8" s="5">
        <v>1</v>
      </c>
      <c r="B8" s="6">
        <v>3550308</v>
      </c>
      <c r="C8" s="5" t="s">
        <v>25</v>
      </c>
      <c r="D8" s="5" t="str">
        <f>VLOOKUP(B8,ibge!A:F,3,FALSE)</f>
        <v>SP</v>
      </c>
      <c r="E8" s="5" t="str">
        <f>VLOOKUP(B8,ibge!A:F,2,FALSE)</f>
        <v>3 - Sudeste</v>
      </c>
      <c r="F8" s="5" t="str">
        <f>VLOOKUP(B8,ibge!A:E,5)</f>
        <v>7 - Maior que 500000</v>
      </c>
      <c r="G8" s="5">
        <v>2019</v>
      </c>
      <c r="H8" s="20">
        <v>1</v>
      </c>
      <c r="I8" s="20">
        <v>1</v>
      </c>
      <c r="J8" s="20">
        <v>1</v>
      </c>
      <c r="K8" s="20">
        <v>0</v>
      </c>
      <c r="L8" s="20" t="s">
        <v>5563</v>
      </c>
      <c r="M8" s="20" t="s">
        <v>5563</v>
      </c>
      <c r="N8" s="20" t="s">
        <v>5563</v>
      </c>
      <c r="O8" s="20" t="s">
        <v>5563</v>
      </c>
      <c r="P8" s="7">
        <v>0</v>
      </c>
      <c r="Q8" s="7">
        <v>0</v>
      </c>
      <c r="R8" s="7">
        <v>0</v>
      </c>
      <c r="S8" s="28">
        <v>832331115</v>
      </c>
      <c r="T8" s="12">
        <v>0</v>
      </c>
      <c r="U8" s="12">
        <v>511763660</v>
      </c>
      <c r="V8" s="11">
        <v>355058585</v>
      </c>
      <c r="W8" s="11">
        <f>V8</f>
        <v>355058585</v>
      </c>
      <c r="X8" s="11" t="e">
        <f>V8+N8</f>
        <v>#VALUE!</v>
      </c>
      <c r="Y8" s="11" t="e">
        <f>X8</f>
        <v>#VALUE!</v>
      </c>
      <c r="Z8" s="35" t="s">
        <v>38</v>
      </c>
      <c r="AA8" s="40" t="s">
        <v>26</v>
      </c>
      <c r="AB8" s="11" t="s">
        <v>18</v>
      </c>
    </row>
    <row r="9" spans="1:33" x14ac:dyDescent="0.25">
      <c r="A9" s="5">
        <v>1</v>
      </c>
      <c r="B9" s="6">
        <v>3550308</v>
      </c>
      <c r="C9" s="5" t="s">
        <v>25</v>
      </c>
      <c r="D9" s="5" t="str">
        <f>VLOOKUP(B9,ibge!A:F,3,FALSE)</f>
        <v>SP</v>
      </c>
      <c r="E9" s="5" t="str">
        <f>VLOOKUP(B9,ibge!A:F,2,FALSE)</f>
        <v>3 - Sudeste</v>
      </c>
      <c r="F9" s="5" t="str">
        <f>VLOOKUP(B9,ibge!A:E,5)</f>
        <v>7 - Maior que 500000</v>
      </c>
      <c r="G9" s="5">
        <v>2018</v>
      </c>
      <c r="H9" s="20">
        <v>1</v>
      </c>
      <c r="I9" s="20">
        <v>1</v>
      </c>
      <c r="J9" s="20">
        <v>1</v>
      </c>
      <c r="K9" s="20">
        <v>1</v>
      </c>
      <c r="L9" s="20">
        <v>1</v>
      </c>
      <c r="M9" s="20">
        <v>1</v>
      </c>
      <c r="N9" s="20">
        <v>0</v>
      </c>
      <c r="O9" s="20">
        <v>0</v>
      </c>
      <c r="P9" s="7">
        <v>0</v>
      </c>
      <c r="Q9" s="7">
        <v>0</v>
      </c>
      <c r="R9" s="7">
        <v>0</v>
      </c>
      <c r="S9" s="28">
        <v>412050</v>
      </c>
      <c r="T9" s="12">
        <v>0</v>
      </c>
      <c r="U9" s="12">
        <v>462146</v>
      </c>
      <c r="V9" s="11">
        <v>2481217</v>
      </c>
      <c r="W9" s="11">
        <f>V9*1000</f>
        <v>2481217000</v>
      </c>
      <c r="X9" s="11">
        <v>2841627</v>
      </c>
      <c r="Y9" s="11">
        <f>X9*1000</f>
        <v>2841627000</v>
      </c>
      <c r="Z9" s="35" t="s">
        <v>38</v>
      </c>
      <c r="AA9" s="40" t="s">
        <v>26</v>
      </c>
      <c r="AB9" s="37" t="s">
        <v>27</v>
      </c>
    </row>
    <row r="10" spans="1:33" x14ac:dyDescent="0.25">
      <c r="A10" s="5">
        <v>1</v>
      </c>
      <c r="B10" s="6">
        <v>3550308</v>
      </c>
      <c r="C10" s="5" t="s">
        <v>25</v>
      </c>
      <c r="D10" s="5" t="str">
        <f>VLOOKUP(B10,ibge!A:F,3,FALSE)</f>
        <v>SP</v>
      </c>
      <c r="E10" s="5" t="str">
        <f>VLOOKUP(B10,ibge!A:F,2,FALSE)</f>
        <v>3 - Sudeste</v>
      </c>
      <c r="F10" s="5" t="str">
        <f>VLOOKUP(B10,ibge!A:E,5)</f>
        <v>7 - Maior que 500000</v>
      </c>
      <c r="G10" s="5">
        <v>2017</v>
      </c>
      <c r="H10" s="20">
        <v>1</v>
      </c>
      <c r="I10" s="20">
        <v>1</v>
      </c>
      <c r="J10" s="20">
        <v>1</v>
      </c>
      <c r="K10" s="20">
        <v>0</v>
      </c>
      <c r="L10" s="20" t="s">
        <v>5563</v>
      </c>
      <c r="M10" s="20" t="s">
        <v>5563</v>
      </c>
      <c r="N10" s="20" t="s">
        <v>5563</v>
      </c>
      <c r="O10" s="20" t="s">
        <v>5563</v>
      </c>
      <c r="P10" s="7">
        <v>0</v>
      </c>
      <c r="Q10" s="7">
        <v>0</v>
      </c>
      <c r="R10" s="7">
        <v>0</v>
      </c>
      <c r="S10" s="28">
        <v>574330</v>
      </c>
      <c r="T10" s="12">
        <v>0</v>
      </c>
      <c r="U10" s="12">
        <v>884886</v>
      </c>
      <c r="V10" s="11">
        <v>-301385</v>
      </c>
      <c r="W10" s="11">
        <f>V10*1000</f>
        <v>-301385000</v>
      </c>
      <c r="X10" s="11">
        <v>583502</v>
      </c>
      <c r="Y10" s="11">
        <f>X10*1000</f>
        <v>583502000</v>
      </c>
      <c r="Z10" s="35" t="s">
        <v>39</v>
      </c>
      <c r="AA10" s="40" t="s">
        <v>26</v>
      </c>
      <c r="AB10" s="11" t="s">
        <v>18</v>
      </c>
    </row>
    <row r="11" spans="1:33" x14ac:dyDescent="0.25">
      <c r="A11" s="5">
        <v>1</v>
      </c>
      <c r="B11" s="6">
        <v>3304557</v>
      </c>
      <c r="C11" s="5" t="s">
        <v>28</v>
      </c>
      <c r="D11" s="5" t="str">
        <f>VLOOKUP(B11,ibge!A:F,3,FALSE)</f>
        <v>RJ</v>
      </c>
      <c r="E11" s="5" t="str">
        <f>VLOOKUP(B11,ibge!A:F,2,FALSE)</f>
        <v>3 - Sudeste</v>
      </c>
      <c r="F11" s="5" t="str">
        <f>VLOOKUP(B11,ibge!A:E,5)</f>
        <v>7 - Maior que 500000</v>
      </c>
      <c r="G11" s="5">
        <v>2019</v>
      </c>
      <c r="H11" s="20">
        <v>1</v>
      </c>
      <c r="I11" s="20">
        <v>1</v>
      </c>
      <c r="J11" s="20">
        <v>1</v>
      </c>
      <c r="K11" s="20">
        <v>0</v>
      </c>
      <c r="L11" s="20" t="s">
        <v>5563</v>
      </c>
      <c r="M11" s="20" t="s">
        <v>5563</v>
      </c>
      <c r="N11" s="20" t="s">
        <v>5563</v>
      </c>
      <c r="O11" s="20" t="s">
        <v>5563</v>
      </c>
      <c r="P11" s="7">
        <v>0</v>
      </c>
      <c r="Q11" s="7">
        <v>0</v>
      </c>
      <c r="R11" s="7">
        <v>0</v>
      </c>
      <c r="S11" s="28">
        <v>1374.4</v>
      </c>
      <c r="T11" s="12">
        <v>0</v>
      </c>
      <c r="U11" s="12">
        <v>0</v>
      </c>
      <c r="V11" s="11">
        <v>-770.6</v>
      </c>
      <c r="W11" s="11">
        <f>V11*1000000</f>
        <v>-770600000</v>
      </c>
      <c r="X11" s="11">
        <v>-759.1</v>
      </c>
      <c r="Y11" s="11">
        <f>X11*1000000</f>
        <v>-759100000</v>
      </c>
      <c r="Z11" s="7">
        <v>0</v>
      </c>
      <c r="AA11" s="40" t="s">
        <v>29</v>
      </c>
      <c r="AB11" s="11" t="s">
        <v>18</v>
      </c>
    </row>
    <row r="12" spans="1:33" x14ac:dyDescent="0.25">
      <c r="A12" s="5">
        <v>1</v>
      </c>
      <c r="B12" s="6">
        <v>3304557</v>
      </c>
      <c r="C12" s="5" t="s">
        <v>28</v>
      </c>
      <c r="D12" s="5" t="str">
        <f>VLOOKUP(B12,ibge!A:F,3,FALSE)</f>
        <v>RJ</v>
      </c>
      <c r="E12" s="5" t="str">
        <f>VLOOKUP(B12,ibge!A:F,2,FALSE)</f>
        <v>3 - Sudeste</v>
      </c>
      <c r="F12" s="5" t="str">
        <f>VLOOKUP(B12,ibge!A:E,5)</f>
        <v>7 - Maior que 500000</v>
      </c>
      <c r="G12" s="5">
        <v>2018</v>
      </c>
      <c r="H12" s="20">
        <v>1</v>
      </c>
      <c r="I12" s="20">
        <v>1</v>
      </c>
      <c r="J12" s="20">
        <v>1</v>
      </c>
      <c r="K12" s="20">
        <v>0</v>
      </c>
      <c r="L12" s="20" t="s">
        <v>5563</v>
      </c>
      <c r="M12" s="20" t="s">
        <v>5563</v>
      </c>
      <c r="N12" s="20" t="s">
        <v>5563</v>
      </c>
      <c r="O12" s="20" t="s">
        <v>5563</v>
      </c>
      <c r="P12" s="7">
        <v>0</v>
      </c>
      <c r="Q12" s="7">
        <v>0</v>
      </c>
      <c r="R12" s="7">
        <v>0</v>
      </c>
      <c r="S12" s="28">
        <v>-136.6</v>
      </c>
      <c r="T12" s="12">
        <v>0</v>
      </c>
      <c r="U12" s="12">
        <v>0</v>
      </c>
      <c r="V12" s="11">
        <v>-152.19999999999999</v>
      </c>
      <c r="W12" s="11">
        <f>V12*1000000</f>
        <v>-152200000</v>
      </c>
      <c r="X12" s="11">
        <v>-140.30000000000001</v>
      </c>
      <c r="Y12" s="11">
        <f>X12*1000000</f>
        <v>-140300000</v>
      </c>
      <c r="Z12" s="7">
        <v>0</v>
      </c>
      <c r="AA12" s="11" t="s">
        <v>30</v>
      </c>
      <c r="AB12" s="11" t="s">
        <v>18</v>
      </c>
    </row>
    <row r="13" spans="1:33" x14ac:dyDescent="0.25">
      <c r="A13" s="5">
        <v>1</v>
      </c>
      <c r="B13" s="6">
        <v>3304557</v>
      </c>
      <c r="C13" s="5" t="s">
        <v>28</v>
      </c>
      <c r="D13" s="5" t="str">
        <f>VLOOKUP(B13,ibge!A:F,3,FALSE)</f>
        <v>RJ</v>
      </c>
      <c r="E13" s="5" t="str">
        <f>VLOOKUP(B13,ibge!A:F,2,FALSE)</f>
        <v>3 - Sudeste</v>
      </c>
      <c r="F13" s="5" t="str">
        <f>VLOOKUP(B13,ibge!A:E,5)</f>
        <v>7 - Maior que 500000</v>
      </c>
      <c r="G13" s="5">
        <v>2017</v>
      </c>
      <c r="H13" s="20">
        <v>1</v>
      </c>
      <c r="I13" s="20">
        <v>1</v>
      </c>
      <c r="J13" s="20">
        <v>1</v>
      </c>
      <c r="K13" s="20">
        <v>0</v>
      </c>
      <c r="L13" s="20" t="s">
        <v>5563</v>
      </c>
      <c r="M13" s="20" t="s">
        <v>5563</v>
      </c>
      <c r="N13" s="20" t="s">
        <v>5563</v>
      </c>
      <c r="O13" s="20" t="s">
        <v>5563</v>
      </c>
      <c r="P13" s="7">
        <v>0</v>
      </c>
      <c r="Q13" s="7">
        <v>0</v>
      </c>
      <c r="R13" s="7">
        <v>0</v>
      </c>
      <c r="S13" s="28">
        <v>954.1</v>
      </c>
      <c r="T13" s="12">
        <v>0</v>
      </c>
      <c r="U13" s="12">
        <v>0</v>
      </c>
      <c r="V13" s="11">
        <v>548.4</v>
      </c>
      <c r="W13" s="11">
        <f>V13*1000000</f>
        <v>548400000</v>
      </c>
      <c r="X13" s="11">
        <v>490.5</v>
      </c>
      <c r="Y13" s="11">
        <f>X13*1000000</f>
        <v>490500000</v>
      </c>
      <c r="Z13" s="7">
        <v>0</v>
      </c>
      <c r="AA13" s="11" t="s">
        <v>31</v>
      </c>
      <c r="AB13" s="11" t="s">
        <v>18</v>
      </c>
    </row>
    <row r="14" spans="1:33" ht="15" customHeight="1" x14ac:dyDescent="0.25">
      <c r="A14" s="5">
        <v>0</v>
      </c>
      <c r="B14" s="6">
        <v>1500800</v>
      </c>
      <c r="C14" s="16" t="s">
        <v>40</v>
      </c>
      <c r="D14" s="5" t="str">
        <f>VLOOKUP(B14,ibge!A:F,3,FALSE)</f>
        <v>PA</v>
      </c>
      <c r="E14" s="5" t="str">
        <f>VLOOKUP(B14,ibge!A:F,2,FALSE)</f>
        <v>1 - Norte</v>
      </c>
      <c r="F14" s="5" t="str">
        <f>VLOOKUP(B14,ibge!A:E,5)</f>
        <v>7 - Maior que 500000</v>
      </c>
      <c r="G14" s="5">
        <v>2019</v>
      </c>
      <c r="H14" s="20">
        <v>0</v>
      </c>
      <c r="I14" s="42" t="s">
        <v>4</v>
      </c>
      <c r="J14" s="42" t="s">
        <v>4</v>
      </c>
      <c r="K14" s="42" t="s">
        <v>4</v>
      </c>
      <c r="L14" s="42" t="s">
        <v>4</v>
      </c>
      <c r="M14" s="42" t="s">
        <v>4</v>
      </c>
      <c r="N14" s="42" t="s">
        <v>4</v>
      </c>
      <c r="O14" s="42" t="s">
        <v>4</v>
      </c>
      <c r="P14" s="84" t="s">
        <v>4</v>
      </c>
      <c r="Q14" s="84" t="s">
        <v>4</v>
      </c>
      <c r="R14" s="84" t="s">
        <v>4</v>
      </c>
      <c r="S14" s="85"/>
      <c r="Z14" s="7" t="s">
        <v>186</v>
      </c>
      <c r="AA14" s="11" t="s">
        <v>42</v>
      </c>
      <c r="AB14" s="11" t="s">
        <v>186</v>
      </c>
    </row>
    <row r="15" spans="1:33" ht="15" customHeight="1" x14ac:dyDescent="0.25">
      <c r="A15" s="5">
        <v>0</v>
      </c>
      <c r="B15" s="6">
        <v>1500800</v>
      </c>
      <c r="C15" s="16" t="s">
        <v>40</v>
      </c>
      <c r="D15" s="5" t="str">
        <f>VLOOKUP(B15,ibge!A:F,3,FALSE)</f>
        <v>PA</v>
      </c>
      <c r="E15" s="5" t="str">
        <f>VLOOKUP(B15,ibge!A:F,2,FALSE)</f>
        <v>1 - Norte</v>
      </c>
      <c r="F15" s="5" t="str">
        <f>VLOOKUP(B15,ibge!A:E,5)</f>
        <v>7 - Maior que 500000</v>
      </c>
      <c r="G15" s="5">
        <v>2018</v>
      </c>
      <c r="H15" s="20">
        <v>0</v>
      </c>
      <c r="I15" s="42" t="s">
        <v>4</v>
      </c>
      <c r="J15" s="42" t="s">
        <v>4</v>
      </c>
      <c r="K15" s="42" t="s">
        <v>4</v>
      </c>
      <c r="L15" s="42" t="s">
        <v>4</v>
      </c>
      <c r="M15" s="42" t="s">
        <v>4</v>
      </c>
      <c r="N15" s="42" t="s">
        <v>4</v>
      </c>
      <c r="O15" s="42" t="s">
        <v>4</v>
      </c>
      <c r="P15" s="84" t="s">
        <v>4</v>
      </c>
      <c r="Q15" s="84" t="s">
        <v>4</v>
      </c>
      <c r="R15" s="84" t="s">
        <v>4</v>
      </c>
      <c r="S15" s="85"/>
      <c r="Z15" s="7" t="s">
        <v>186</v>
      </c>
      <c r="AA15" s="40" t="s">
        <v>42</v>
      </c>
      <c r="AB15" s="11" t="s">
        <v>186</v>
      </c>
    </row>
    <row r="16" spans="1:33" ht="15" customHeight="1" x14ac:dyDescent="0.25">
      <c r="A16" s="5">
        <v>0</v>
      </c>
      <c r="B16" s="6">
        <v>1500800</v>
      </c>
      <c r="C16" s="16" t="s">
        <v>40</v>
      </c>
      <c r="D16" s="5" t="str">
        <f>VLOOKUP(B16,ibge!A:F,3,FALSE)</f>
        <v>PA</v>
      </c>
      <c r="E16" s="5" t="str">
        <f>VLOOKUP(B16,ibge!A:F,2,FALSE)</f>
        <v>1 - Norte</v>
      </c>
      <c r="F16" s="5" t="str">
        <f>VLOOKUP(B16,ibge!A:E,5)</f>
        <v>7 - Maior que 500000</v>
      </c>
      <c r="G16" s="5">
        <v>2017</v>
      </c>
      <c r="H16" s="20">
        <v>1</v>
      </c>
      <c r="I16" s="20">
        <v>1</v>
      </c>
      <c r="J16" s="20">
        <v>1</v>
      </c>
      <c r="K16" s="20">
        <v>1</v>
      </c>
      <c r="L16" s="20">
        <v>0</v>
      </c>
      <c r="M16" s="20" t="s">
        <v>4</v>
      </c>
      <c r="N16" s="20" t="s">
        <v>4</v>
      </c>
      <c r="O16" s="20" t="s">
        <v>4</v>
      </c>
      <c r="P16" s="7">
        <v>0</v>
      </c>
      <c r="Q16" s="7">
        <v>0</v>
      </c>
      <c r="R16" s="7">
        <v>0</v>
      </c>
      <c r="S16" s="28">
        <v>0</v>
      </c>
      <c r="T16" s="12">
        <v>0</v>
      </c>
      <c r="U16" s="12">
        <v>0</v>
      </c>
      <c r="V16" s="11">
        <v>17254</v>
      </c>
      <c r="W16" s="11">
        <f>V16*1000</f>
        <v>17254000</v>
      </c>
      <c r="X16" s="11">
        <v>-439</v>
      </c>
      <c r="Y16" s="11">
        <f>X16*1000</f>
        <v>-439000</v>
      </c>
      <c r="Z16" s="35" t="s">
        <v>41</v>
      </c>
      <c r="AA16" s="11" t="s">
        <v>42</v>
      </c>
      <c r="AB16" s="38" t="s">
        <v>43</v>
      </c>
    </row>
    <row r="17" spans="1:29" ht="15" customHeight="1" x14ac:dyDescent="0.25">
      <c r="A17" s="5">
        <v>0</v>
      </c>
      <c r="B17" s="6">
        <v>5201405</v>
      </c>
      <c r="C17" s="16" t="s">
        <v>44</v>
      </c>
      <c r="D17" s="5" t="str">
        <f>VLOOKUP(B17,ibge!A:F,3,FALSE)</f>
        <v>GO</v>
      </c>
      <c r="E17" s="5" t="str">
        <f>VLOOKUP(B17,ibge!A:F,2,FALSE)</f>
        <v>5 - Centro-Oeste</v>
      </c>
      <c r="F17" s="5" t="str">
        <f>VLOOKUP(B17,ibge!A:E,5)</f>
        <v>7 - Maior que 500000</v>
      </c>
      <c r="G17" s="5">
        <v>2019</v>
      </c>
      <c r="H17" s="20">
        <v>0</v>
      </c>
      <c r="I17" s="42" t="s">
        <v>4</v>
      </c>
      <c r="J17" s="42" t="s">
        <v>4</v>
      </c>
      <c r="K17" s="42" t="s">
        <v>4</v>
      </c>
      <c r="L17" s="42" t="s">
        <v>4</v>
      </c>
      <c r="M17" s="42" t="s">
        <v>4</v>
      </c>
      <c r="N17" s="42" t="s">
        <v>4</v>
      </c>
      <c r="O17" s="42" t="s">
        <v>4</v>
      </c>
      <c r="P17" s="84" t="s">
        <v>4</v>
      </c>
      <c r="Q17" s="84" t="s">
        <v>4</v>
      </c>
      <c r="R17" s="84" t="s">
        <v>4</v>
      </c>
      <c r="S17" s="85"/>
      <c r="Z17" s="7" t="s">
        <v>186</v>
      </c>
      <c r="AA17" s="11" t="s">
        <v>46</v>
      </c>
      <c r="AB17" s="11" t="s">
        <v>186</v>
      </c>
    </row>
    <row r="18" spans="1:29" ht="15" customHeight="1" x14ac:dyDescent="0.25">
      <c r="A18" s="5">
        <v>0</v>
      </c>
      <c r="B18" s="6">
        <v>5201405</v>
      </c>
      <c r="C18" s="16" t="s">
        <v>44</v>
      </c>
      <c r="D18" s="5" t="str">
        <f>VLOOKUP(B18,ibge!A:F,3,FALSE)</f>
        <v>GO</v>
      </c>
      <c r="E18" s="5" t="str">
        <f>VLOOKUP(B18,ibge!A:F,2,FALSE)</f>
        <v>5 - Centro-Oeste</v>
      </c>
      <c r="F18" s="5" t="str">
        <f>VLOOKUP(B18,ibge!A:E,5)</f>
        <v>7 - Maior que 500000</v>
      </c>
      <c r="G18" s="5">
        <v>2018</v>
      </c>
      <c r="H18" s="20">
        <v>1</v>
      </c>
      <c r="I18" s="20">
        <v>1</v>
      </c>
      <c r="J18" s="20">
        <v>1</v>
      </c>
      <c r="K18" s="20">
        <v>0</v>
      </c>
      <c r="L18" s="20" t="s">
        <v>5563</v>
      </c>
      <c r="M18" s="20" t="s">
        <v>5563</v>
      </c>
      <c r="N18" s="20" t="s">
        <v>5563</v>
      </c>
      <c r="O18" s="20" t="s">
        <v>5563</v>
      </c>
      <c r="P18" s="7">
        <v>0</v>
      </c>
      <c r="Q18" s="7">
        <v>1</v>
      </c>
      <c r="R18" s="7" t="s">
        <v>212</v>
      </c>
      <c r="S18" s="28">
        <v>0</v>
      </c>
      <c r="T18" s="12">
        <v>0</v>
      </c>
      <c r="U18" s="12">
        <v>0</v>
      </c>
      <c r="V18" s="11">
        <v>0</v>
      </c>
      <c r="W18" s="11">
        <v>0</v>
      </c>
      <c r="X18" s="11">
        <v>0</v>
      </c>
      <c r="Y18" s="11">
        <v>0</v>
      </c>
      <c r="Z18" s="7" t="s">
        <v>213</v>
      </c>
      <c r="AA18" s="11" t="s">
        <v>46</v>
      </c>
      <c r="AB18" s="11" t="s">
        <v>18</v>
      </c>
    </row>
    <row r="19" spans="1:29" ht="15" customHeight="1" x14ac:dyDescent="0.25">
      <c r="A19" s="5">
        <v>0</v>
      </c>
      <c r="B19" s="6">
        <v>5201405</v>
      </c>
      <c r="C19" s="16" t="s">
        <v>44</v>
      </c>
      <c r="D19" s="5" t="str">
        <f>VLOOKUP(B19,ibge!A:F,3,FALSE)</f>
        <v>GO</v>
      </c>
      <c r="E19" s="5" t="str">
        <f>VLOOKUP(B19,ibge!A:F,2,FALSE)</f>
        <v>5 - Centro-Oeste</v>
      </c>
      <c r="F19" s="5" t="str">
        <f>VLOOKUP(B19,ibge!A:E,5)</f>
        <v>7 - Maior que 500000</v>
      </c>
      <c r="G19" s="5">
        <v>2017</v>
      </c>
      <c r="H19" s="20">
        <v>1</v>
      </c>
      <c r="I19" s="20">
        <v>1</v>
      </c>
      <c r="J19" s="20">
        <v>1</v>
      </c>
      <c r="K19" s="20">
        <v>1</v>
      </c>
      <c r="L19" s="20">
        <v>1</v>
      </c>
      <c r="M19" s="20">
        <v>1</v>
      </c>
      <c r="N19" s="20" t="s">
        <v>4</v>
      </c>
      <c r="O19" s="20">
        <v>1</v>
      </c>
      <c r="P19" s="7">
        <v>0</v>
      </c>
      <c r="Q19" s="7">
        <v>0</v>
      </c>
      <c r="R19" s="7">
        <v>0</v>
      </c>
      <c r="S19" s="28">
        <v>40000</v>
      </c>
      <c r="T19" s="12">
        <v>0</v>
      </c>
      <c r="U19" s="12">
        <v>0</v>
      </c>
      <c r="V19" s="11">
        <v>65000</v>
      </c>
      <c r="W19" s="11">
        <f>V19*1000</f>
        <v>65000000</v>
      </c>
      <c r="X19" s="11">
        <v>61814</v>
      </c>
      <c r="Y19" s="11">
        <f>X19*1000</f>
        <v>61814000</v>
      </c>
      <c r="Z19" s="7">
        <v>0</v>
      </c>
      <c r="AA19" s="11" t="s">
        <v>46</v>
      </c>
      <c r="AB19" s="38" t="s">
        <v>45</v>
      </c>
      <c r="AC19" s="3" t="s">
        <v>186</v>
      </c>
    </row>
    <row r="20" spans="1:29" ht="15" customHeight="1" x14ac:dyDescent="0.25">
      <c r="A20" s="5">
        <v>0</v>
      </c>
      <c r="B20" s="6">
        <v>2800308</v>
      </c>
      <c r="C20" s="16" t="s">
        <v>47</v>
      </c>
      <c r="D20" s="5" t="str">
        <f>VLOOKUP(B20,ibge!A:F,3,FALSE)</f>
        <v>SE</v>
      </c>
      <c r="E20" s="5" t="str">
        <f>VLOOKUP(B20,ibge!A:F,2,FALSE)</f>
        <v>2 - Nordeste</v>
      </c>
      <c r="F20" s="5" t="str">
        <f>VLOOKUP(B20,ibge!A:E,5)</f>
        <v>7 - Maior que 500000</v>
      </c>
      <c r="G20" s="5">
        <v>2019</v>
      </c>
      <c r="H20" s="20">
        <v>1</v>
      </c>
      <c r="I20" s="20">
        <v>1</v>
      </c>
      <c r="J20" s="20">
        <v>1</v>
      </c>
      <c r="K20" s="20">
        <v>1</v>
      </c>
      <c r="L20" s="20">
        <v>1</v>
      </c>
      <c r="M20" s="20">
        <v>1</v>
      </c>
      <c r="N20" s="20">
        <v>1</v>
      </c>
      <c r="O20" s="20">
        <v>1</v>
      </c>
      <c r="P20" s="7">
        <v>0</v>
      </c>
      <c r="Q20" s="7">
        <v>1</v>
      </c>
      <c r="R20" s="7" t="s">
        <v>48</v>
      </c>
      <c r="S20" s="28">
        <v>32500000</v>
      </c>
      <c r="T20" s="12">
        <v>0</v>
      </c>
      <c r="U20" s="12">
        <v>22955580</v>
      </c>
      <c r="V20" s="11">
        <v>58489370</v>
      </c>
      <c r="W20" s="11">
        <f>V20</f>
        <v>58489370</v>
      </c>
      <c r="X20" s="11">
        <v>69747076</v>
      </c>
      <c r="Y20" s="11">
        <f>X20</f>
        <v>69747076</v>
      </c>
      <c r="Z20" s="7" t="s">
        <v>49</v>
      </c>
      <c r="AA20" s="11" t="s">
        <v>50</v>
      </c>
      <c r="AB20" s="11" t="s">
        <v>51</v>
      </c>
    </row>
    <row r="21" spans="1:29" ht="15" customHeight="1" x14ac:dyDescent="0.25">
      <c r="A21" s="5">
        <v>0</v>
      </c>
      <c r="B21" s="6">
        <v>2800308</v>
      </c>
      <c r="C21" s="16" t="s">
        <v>47</v>
      </c>
      <c r="D21" s="5" t="str">
        <f>VLOOKUP(B21,ibge!A:F,3,FALSE)</f>
        <v>SE</v>
      </c>
      <c r="E21" s="5" t="str">
        <f>VLOOKUP(B21,ibge!A:F,2,FALSE)</f>
        <v>2 - Nordeste</v>
      </c>
      <c r="F21" s="5" t="str">
        <f>VLOOKUP(B21,ibge!A:E,5)</f>
        <v>7 - Maior que 500000</v>
      </c>
      <c r="G21" s="5">
        <v>2018</v>
      </c>
      <c r="H21" s="20">
        <v>1</v>
      </c>
      <c r="I21" s="20">
        <v>1</v>
      </c>
      <c r="J21" s="20">
        <v>1</v>
      </c>
      <c r="K21" s="20">
        <v>1</v>
      </c>
      <c r="L21" s="20">
        <v>1</v>
      </c>
      <c r="M21" s="20">
        <v>1</v>
      </c>
      <c r="N21" s="20">
        <v>1</v>
      </c>
      <c r="O21" s="20">
        <v>1</v>
      </c>
      <c r="P21" s="7">
        <v>0</v>
      </c>
      <c r="Q21" s="7">
        <v>1</v>
      </c>
      <c r="R21" s="7" t="s">
        <v>48</v>
      </c>
      <c r="S21" s="28">
        <v>23608931</v>
      </c>
      <c r="T21" s="12">
        <v>0</v>
      </c>
      <c r="U21" s="12">
        <v>11500000</v>
      </c>
      <c r="V21" s="11">
        <v>42974969</v>
      </c>
      <c r="W21" s="11">
        <f>V21</f>
        <v>42974969</v>
      </c>
      <c r="X21" s="11">
        <v>43731227</v>
      </c>
      <c r="Y21" s="11">
        <f>X21</f>
        <v>43731227</v>
      </c>
      <c r="Z21" s="7" t="s">
        <v>49</v>
      </c>
      <c r="AA21" s="11" t="s">
        <v>50</v>
      </c>
      <c r="AB21" s="11" t="s">
        <v>52</v>
      </c>
    </row>
    <row r="22" spans="1:29" ht="15" customHeight="1" x14ac:dyDescent="0.25">
      <c r="A22" s="5">
        <v>0</v>
      </c>
      <c r="B22" s="6">
        <v>2800308</v>
      </c>
      <c r="C22" s="16" t="s">
        <v>47</v>
      </c>
      <c r="D22" s="5" t="str">
        <f>VLOOKUP(B22,ibge!A:F,3,FALSE)</f>
        <v>SE</v>
      </c>
      <c r="E22" s="5" t="str">
        <f>VLOOKUP(B22,ibge!A:F,2,FALSE)</f>
        <v>2 - Nordeste</v>
      </c>
      <c r="F22" s="5" t="str">
        <f>VLOOKUP(B22,ibge!A:E,5)</f>
        <v>7 - Maior que 500000</v>
      </c>
      <c r="G22" s="5">
        <v>2017</v>
      </c>
      <c r="H22" s="20">
        <v>1</v>
      </c>
      <c r="I22" s="20">
        <v>1</v>
      </c>
      <c r="J22" s="20">
        <v>1</v>
      </c>
      <c r="K22" s="20">
        <v>0</v>
      </c>
      <c r="L22" s="20" t="s">
        <v>5563</v>
      </c>
      <c r="M22" s="20" t="s">
        <v>5563</v>
      </c>
      <c r="N22" s="20" t="s">
        <v>5563</v>
      </c>
      <c r="O22" s="20" t="s">
        <v>5563</v>
      </c>
      <c r="P22" s="7">
        <v>0</v>
      </c>
      <c r="Q22" s="7">
        <v>0</v>
      </c>
      <c r="R22" s="7">
        <v>0</v>
      </c>
      <c r="S22" s="28">
        <v>0</v>
      </c>
      <c r="T22" s="12">
        <v>0</v>
      </c>
      <c r="U22" s="12">
        <v>0</v>
      </c>
      <c r="V22" s="11">
        <v>105981770</v>
      </c>
      <c r="W22" s="11">
        <f>V22</f>
        <v>105981770</v>
      </c>
      <c r="X22" s="11">
        <v>100285470</v>
      </c>
      <c r="Y22" s="11">
        <f>X22</f>
        <v>100285470</v>
      </c>
      <c r="Z22" s="7" t="s">
        <v>53</v>
      </c>
      <c r="AA22" s="11" t="s">
        <v>50</v>
      </c>
      <c r="AB22" s="11" t="s">
        <v>18</v>
      </c>
    </row>
    <row r="23" spans="1:29" ht="15" customHeight="1" x14ac:dyDescent="0.25">
      <c r="A23" s="5">
        <v>1</v>
      </c>
      <c r="B23" s="6">
        <v>1501402</v>
      </c>
      <c r="C23" s="16" t="s">
        <v>55</v>
      </c>
      <c r="D23" s="5" t="str">
        <f>VLOOKUP(B23,ibge!A:F,3,FALSE)</f>
        <v>PA</v>
      </c>
      <c r="E23" s="5" t="str">
        <f>VLOOKUP(B23,ibge!A:F,2,FALSE)</f>
        <v>1 - Norte</v>
      </c>
      <c r="F23" s="5" t="str">
        <f>VLOOKUP(B23,ibge!A:E,5)</f>
        <v>7 - Maior que 500000</v>
      </c>
      <c r="G23" s="5">
        <v>2019</v>
      </c>
      <c r="H23" s="20">
        <v>1</v>
      </c>
      <c r="I23" s="20">
        <v>1</v>
      </c>
      <c r="J23" s="20">
        <v>1</v>
      </c>
      <c r="K23" s="20">
        <v>1</v>
      </c>
      <c r="L23" s="20">
        <v>0</v>
      </c>
      <c r="M23" s="20" t="s">
        <v>4</v>
      </c>
      <c r="N23" s="20" t="s">
        <v>4</v>
      </c>
      <c r="O23" s="20">
        <v>1</v>
      </c>
      <c r="P23" s="7">
        <v>0</v>
      </c>
      <c r="Q23" s="7">
        <v>0</v>
      </c>
      <c r="R23" s="7">
        <v>0</v>
      </c>
      <c r="S23" s="28">
        <v>17156</v>
      </c>
      <c r="T23" s="12">
        <v>0</v>
      </c>
      <c r="U23" s="12">
        <v>0</v>
      </c>
      <c r="V23" s="11">
        <v>100626</v>
      </c>
      <c r="W23" s="11">
        <f t="shared" ref="W23:W28" si="0">V23*1000</f>
        <v>100626000</v>
      </c>
      <c r="X23" s="11">
        <v>92283</v>
      </c>
      <c r="Y23" s="11">
        <f t="shared" ref="Y23:Y28" si="1">X23*1000</f>
        <v>92283000</v>
      </c>
      <c r="Z23" s="7" t="s">
        <v>56</v>
      </c>
      <c r="AA23" s="11" t="s">
        <v>54</v>
      </c>
      <c r="AB23" s="37" t="s">
        <v>57</v>
      </c>
    </row>
    <row r="24" spans="1:29" ht="15" customHeight="1" x14ac:dyDescent="0.25">
      <c r="A24" s="5">
        <v>1</v>
      </c>
      <c r="B24" s="6">
        <v>1501402</v>
      </c>
      <c r="C24" s="16" t="s">
        <v>55</v>
      </c>
      <c r="D24" s="5" t="str">
        <f>VLOOKUP(B24,ibge!A:F,3,FALSE)</f>
        <v>PA</v>
      </c>
      <c r="E24" s="5" t="str">
        <f>VLOOKUP(B24,ibge!A:F,2,FALSE)</f>
        <v>1 - Norte</v>
      </c>
      <c r="F24" s="5" t="str">
        <f>VLOOKUP(B24,ibge!A:E,5)</f>
        <v>7 - Maior que 500000</v>
      </c>
      <c r="G24" s="5">
        <v>2018</v>
      </c>
      <c r="H24" s="20">
        <v>1</v>
      </c>
      <c r="I24" s="20">
        <v>1</v>
      </c>
      <c r="J24" s="20">
        <v>1</v>
      </c>
      <c r="K24" s="20">
        <v>1</v>
      </c>
      <c r="L24" s="20">
        <v>0</v>
      </c>
      <c r="M24" s="20" t="s">
        <v>4</v>
      </c>
      <c r="N24" s="20" t="s">
        <v>4</v>
      </c>
      <c r="O24" s="20">
        <v>1</v>
      </c>
      <c r="P24" s="7">
        <v>0</v>
      </c>
      <c r="Q24" s="7">
        <v>0</v>
      </c>
      <c r="R24" s="7">
        <v>0</v>
      </c>
      <c r="S24" s="28">
        <v>15787</v>
      </c>
      <c r="T24" s="12">
        <v>0</v>
      </c>
      <c r="U24" s="12">
        <v>0</v>
      </c>
      <c r="V24" s="11">
        <v>116057</v>
      </c>
      <c r="W24" s="11">
        <f t="shared" si="0"/>
        <v>116057000</v>
      </c>
      <c r="X24" s="11">
        <v>104121</v>
      </c>
      <c r="Y24" s="11">
        <f t="shared" si="1"/>
        <v>104121000</v>
      </c>
      <c r="Z24" s="7" t="s">
        <v>56</v>
      </c>
      <c r="AA24" s="11" t="s">
        <v>54</v>
      </c>
      <c r="AB24" s="37" t="s">
        <v>58</v>
      </c>
    </row>
    <row r="25" spans="1:29" ht="15" customHeight="1" x14ac:dyDescent="0.25">
      <c r="A25" s="5">
        <v>1</v>
      </c>
      <c r="B25" s="6">
        <v>1501402</v>
      </c>
      <c r="C25" s="16" t="s">
        <v>55</v>
      </c>
      <c r="D25" s="5" t="str">
        <f>VLOOKUP(B25,ibge!A:F,3,FALSE)</f>
        <v>PA</v>
      </c>
      <c r="E25" s="5" t="str">
        <f>VLOOKUP(B25,ibge!A:F,2,FALSE)</f>
        <v>1 - Norte</v>
      </c>
      <c r="F25" s="5" t="str">
        <f>VLOOKUP(B25,ibge!A:E,5)</f>
        <v>7 - Maior que 500000</v>
      </c>
      <c r="G25" s="5">
        <v>2017</v>
      </c>
      <c r="H25" s="20">
        <v>1</v>
      </c>
      <c r="I25" s="20">
        <v>1</v>
      </c>
      <c r="J25" s="20">
        <v>1</v>
      </c>
      <c r="K25" s="20">
        <v>1</v>
      </c>
      <c r="L25" s="20">
        <v>0</v>
      </c>
      <c r="M25" s="20" t="s">
        <v>4</v>
      </c>
      <c r="N25" s="20" t="s">
        <v>4</v>
      </c>
      <c r="O25" s="20">
        <v>1</v>
      </c>
      <c r="P25" s="7">
        <v>0</v>
      </c>
      <c r="Q25" s="7">
        <v>0</v>
      </c>
      <c r="R25" s="7">
        <v>0</v>
      </c>
      <c r="S25" s="28">
        <v>15548</v>
      </c>
      <c r="T25" s="12">
        <v>0</v>
      </c>
      <c r="U25" s="12">
        <v>0</v>
      </c>
      <c r="V25" s="11">
        <v>142620</v>
      </c>
      <c r="W25" s="11">
        <f t="shared" si="0"/>
        <v>142620000</v>
      </c>
      <c r="X25" s="11">
        <v>117560</v>
      </c>
      <c r="Y25" s="11">
        <f t="shared" si="1"/>
        <v>117560000</v>
      </c>
      <c r="Z25" s="7" t="s">
        <v>56</v>
      </c>
      <c r="AA25" s="11" t="s">
        <v>54</v>
      </c>
      <c r="AB25" s="37" t="s">
        <v>59</v>
      </c>
    </row>
    <row r="26" spans="1:29" x14ac:dyDescent="0.25">
      <c r="A26" s="5">
        <v>1</v>
      </c>
      <c r="B26" s="6">
        <v>3106200</v>
      </c>
      <c r="C26" s="16" t="s">
        <v>60</v>
      </c>
      <c r="D26" s="5" t="str">
        <f>VLOOKUP(B26,ibge!A:F,3,FALSE)</f>
        <v>MG</v>
      </c>
      <c r="E26" s="5" t="str">
        <f>VLOOKUP(B26,ibge!A:F,2,FALSE)</f>
        <v>3 - Sudeste</v>
      </c>
      <c r="F26" s="5" t="str">
        <f>VLOOKUP(B26,ibge!A:E,5)</f>
        <v>7 - Maior que 500000</v>
      </c>
      <c r="G26" s="5">
        <v>2019</v>
      </c>
      <c r="H26" s="20">
        <v>1</v>
      </c>
      <c r="I26" s="20">
        <v>1</v>
      </c>
      <c r="J26" s="20">
        <v>1</v>
      </c>
      <c r="K26" s="20">
        <v>1</v>
      </c>
      <c r="L26" s="20">
        <v>0</v>
      </c>
      <c r="M26" s="20" t="s">
        <v>4</v>
      </c>
      <c r="N26" s="20" t="s">
        <v>4</v>
      </c>
      <c r="O26" s="20">
        <v>0</v>
      </c>
      <c r="P26" s="7">
        <v>0</v>
      </c>
      <c r="Q26" s="7">
        <v>0</v>
      </c>
      <c r="R26" s="7">
        <v>0</v>
      </c>
      <c r="S26" s="28">
        <v>192059</v>
      </c>
      <c r="T26" s="12">
        <v>0</v>
      </c>
      <c r="U26" s="12">
        <v>0</v>
      </c>
      <c r="V26" s="11">
        <v>222426</v>
      </c>
      <c r="W26" s="11">
        <f t="shared" si="0"/>
        <v>222426000</v>
      </c>
      <c r="X26" s="11">
        <v>208883</v>
      </c>
      <c r="Y26" s="11">
        <f t="shared" si="1"/>
        <v>208883000</v>
      </c>
      <c r="Z26" s="7" t="s">
        <v>61</v>
      </c>
      <c r="AA26" s="11" t="s">
        <v>62</v>
      </c>
      <c r="AB26" s="37" t="s">
        <v>63</v>
      </c>
    </row>
    <row r="27" spans="1:29" x14ac:dyDescent="0.25">
      <c r="A27" s="5">
        <v>1</v>
      </c>
      <c r="B27" s="6">
        <v>3106200</v>
      </c>
      <c r="C27" s="16" t="s">
        <v>60</v>
      </c>
      <c r="D27" s="5" t="str">
        <f>VLOOKUP(B27,ibge!A:F,3,FALSE)</f>
        <v>MG</v>
      </c>
      <c r="E27" s="5" t="str">
        <f>VLOOKUP(B27,ibge!A:F,2,FALSE)</f>
        <v>3 - Sudeste</v>
      </c>
      <c r="F27" s="5" t="str">
        <f>VLOOKUP(B27,ibge!A:E,5)</f>
        <v>7 - Maior que 500000</v>
      </c>
      <c r="G27" s="5">
        <v>2018</v>
      </c>
      <c r="H27" s="20">
        <v>1</v>
      </c>
      <c r="I27" s="20">
        <v>1</v>
      </c>
      <c r="J27" s="20">
        <v>1</v>
      </c>
      <c r="K27" s="20">
        <v>1</v>
      </c>
      <c r="L27" s="20">
        <v>0</v>
      </c>
      <c r="M27" s="20" t="s">
        <v>4</v>
      </c>
      <c r="N27" s="20" t="s">
        <v>4</v>
      </c>
      <c r="O27" s="20">
        <v>0</v>
      </c>
      <c r="P27" s="7">
        <v>0</v>
      </c>
      <c r="Q27" s="7">
        <v>0</v>
      </c>
      <c r="R27" s="7">
        <v>0</v>
      </c>
      <c r="S27" s="28">
        <v>148238.42000000001</v>
      </c>
      <c r="T27" s="12">
        <v>0</v>
      </c>
      <c r="U27" s="12">
        <v>0</v>
      </c>
      <c r="V27" s="11">
        <v>171562</v>
      </c>
      <c r="W27" s="11">
        <f t="shared" si="0"/>
        <v>171562000</v>
      </c>
      <c r="X27" s="11">
        <v>160610</v>
      </c>
      <c r="Y27" s="11">
        <f t="shared" si="1"/>
        <v>160610000</v>
      </c>
      <c r="Z27" s="7" t="s">
        <v>64</v>
      </c>
      <c r="AA27" s="11" t="s">
        <v>62</v>
      </c>
      <c r="AB27" s="37" t="s">
        <v>65</v>
      </c>
    </row>
    <row r="28" spans="1:29" x14ac:dyDescent="0.25">
      <c r="A28" s="5">
        <v>1</v>
      </c>
      <c r="B28" s="6">
        <v>3106200</v>
      </c>
      <c r="C28" s="16" t="s">
        <v>60</v>
      </c>
      <c r="D28" s="5" t="str">
        <f>VLOOKUP(B28,ibge!A:F,3,FALSE)</f>
        <v>MG</v>
      </c>
      <c r="E28" s="5" t="str">
        <f>VLOOKUP(B28,ibge!A:F,2,FALSE)</f>
        <v>3 - Sudeste</v>
      </c>
      <c r="F28" s="5" t="str">
        <f>VLOOKUP(B28,ibge!A:E,5)</f>
        <v>7 - Maior que 500000</v>
      </c>
      <c r="G28" s="5">
        <v>2017</v>
      </c>
      <c r="H28" s="20">
        <v>1</v>
      </c>
      <c r="I28" s="20">
        <v>1</v>
      </c>
      <c r="J28" s="20">
        <v>1</v>
      </c>
      <c r="K28" s="20">
        <v>1</v>
      </c>
      <c r="L28" s="20">
        <v>0</v>
      </c>
      <c r="M28" s="20" t="s">
        <v>4</v>
      </c>
      <c r="N28" s="20" t="s">
        <v>4</v>
      </c>
      <c r="O28" s="20" t="s">
        <v>4</v>
      </c>
      <c r="P28" s="7">
        <v>0</v>
      </c>
      <c r="Q28" s="7">
        <v>0</v>
      </c>
      <c r="R28" s="7">
        <v>0</v>
      </c>
      <c r="S28" s="28">
        <v>0</v>
      </c>
      <c r="T28" s="12">
        <v>0</v>
      </c>
      <c r="U28" s="12">
        <v>0</v>
      </c>
      <c r="V28" s="11">
        <v>66210</v>
      </c>
      <c r="W28" s="11">
        <f t="shared" si="0"/>
        <v>66210000</v>
      </c>
      <c r="X28" s="11">
        <v>62110</v>
      </c>
      <c r="Y28" s="11">
        <f t="shared" si="1"/>
        <v>62110000</v>
      </c>
      <c r="Z28" s="7" t="s">
        <v>66</v>
      </c>
      <c r="AA28" s="11" t="s">
        <v>62</v>
      </c>
      <c r="AB28" s="37" t="s">
        <v>67</v>
      </c>
    </row>
    <row r="29" spans="1:29" x14ac:dyDescent="0.25">
      <c r="A29" s="5">
        <v>0</v>
      </c>
      <c r="B29" s="6">
        <v>3509502</v>
      </c>
      <c r="C29" s="5" t="s">
        <v>69</v>
      </c>
      <c r="D29" s="5" t="str">
        <f>VLOOKUP(B29,ibge!A:F,3,FALSE)</f>
        <v>SP</v>
      </c>
      <c r="E29" s="5" t="str">
        <f>VLOOKUP(B29,ibge!A:F,2,FALSE)</f>
        <v>3 - Sudeste</v>
      </c>
      <c r="F29" s="5" t="str">
        <f>VLOOKUP(B29,ibge!A:E,5)</f>
        <v>7 - Maior que 500000</v>
      </c>
      <c r="G29" s="5">
        <v>2019</v>
      </c>
      <c r="H29" s="20">
        <v>1</v>
      </c>
      <c r="I29" s="20">
        <v>1</v>
      </c>
      <c r="J29" s="20">
        <v>1</v>
      </c>
      <c r="K29" s="20">
        <v>0</v>
      </c>
      <c r="L29" s="20" t="s">
        <v>5563</v>
      </c>
      <c r="M29" s="20" t="s">
        <v>5563</v>
      </c>
      <c r="N29" s="20" t="s">
        <v>5563</v>
      </c>
      <c r="O29" s="20" t="s">
        <v>5563</v>
      </c>
      <c r="P29" s="7">
        <v>0</v>
      </c>
      <c r="Q29" s="7">
        <v>0</v>
      </c>
      <c r="R29" s="7">
        <v>0</v>
      </c>
      <c r="S29" s="28">
        <v>45342279</v>
      </c>
      <c r="T29" s="12">
        <v>0</v>
      </c>
      <c r="U29" s="12">
        <v>0</v>
      </c>
      <c r="V29" s="11">
        <v>45342279</v>
      </c>
      <c r="W29" s="11">
        <f>V29</f>
        <v>45342279</v>
      </c>
      <c r="X29" s="11">
        <v>4534279</v>
      </c>
      <c r="Y29" s="11">
        <f t="shared" ref="Y29:Y35" si="2">X29</f>
        <v>4534279</v>
      </c>
      <c r="Z29" s="7" t="s">
        <v>70</v>
      </c>
      <c r="AA29" s="40" t="s">
        <v>71</v>
      </c>
      <c r="AB29" s="11" t="s">
        <v>18</v>
      </c>
    </row>
    <row r="30" spans="1:29" x14ac:dyDescent="0.25">
      <c r="A30" s="5">
        <v>0</v>
      </c>
      <c r="B30" s="6">
        <v>3509502</v>
      </c>
      <c r="C30" s="5" t="s">
        <v>69</v>
      </c>
      <c r="D30" s="5" t="str">
        <f>VLOOKUP(B30,ibge!A:F,3,FALSE)</f>
        <v>SP</v>
      </c>
      <c r="E30" s="5" t="str">
        <f>VLOOKUP(B30,ibge!A:F,2,FALSE)</f>
        <v>3 - Sudeste</v>
      </c>
      <c r="F30" s="5" t="str">
        <f>VLOOKUP(B30,ibge!A:E,5)</f>
        <v>7 - Maior que 500000</v>
      </c>
      <c r="G30" s="5">
        <v>2018</v>
      </c>
      <c r="H30" s="20">
        <v>1</v>
      </c>
      <c r="I30" s="20">
        <v>1</v>
      </c>
      <c r="J30" s="20">
        <v>1</v>
      </c>
      <c r="K30" s="20">
        <v>0</v>
      </c>
      <c r="L30" s="20" t="s">
        <v>5563</v>
      </c>
      <c r="M30" s="20" t="s">
        <v>5563</v>
      </c>
      <c r="N30" s="20" t="s">
        <v>5563</v>
      </c>
      <c r="O30" s="20" t="s">
        <v>5563</v>
      </c>
      <c r="P30" s="7">
        <v>0</v>
      </c>
      <c r="Q30" s="7">
        <v>0</v>
      </c>
      <c r="R30" s="7">
        <v>0</v>
      </c>
      <c r="S30" s="28">
        <v>0</v>
      </c>
      <c r="T30" s="12">
        <v>0</v>
      </c>
      <c r="U30" s="12">
        <v>0</v>
      </c>
      <c r="V30" s="11">
        <v>281816299</v>
      </c>
      <c r="W30" s="11">
        <f>V30</f>
        <v>281816299</v>
      </c>
      <c r="X30" s="11">
        <v>267594893</v>
      </c>
      <c r="Y30" s="11">
        <f t="shared" si="2"/>
        <v>267594893</v>
      </c>
      <c r="Z30" s="7" t="s">
        <v>70</v>
      </c>
      <c r="AA30" s="11" t="s">
        <v>72</v>
      </c>
      <c r="AB30" s="11" t="s">
        <v>18</v>
      </c>
    </row>
    <row r="31" spans="1:29" x14ac:dyDescent="0.25">
      <c r="A31" s="5">
        <v>0</v>
      </c>
      <c r="B31" s="6">
        <v>3509502</v>
      </c>
      <c r="C31" s="5" t="s">
        <v>69</v>
      </c>
      <c r="D31" s="5" t="str">
        <f>VLOOKUP(B31,ibge!A:F,3,FALSE)</f>
        <v>SP</v>
      </c>
      <c r="E31" s="5" t="str">
        <f>VLOOKUP(B31,ibge!A:F,2,FALSE)</f>
        <v>3 - Sudeste</v>
      </c>
      <c r="F31" s="5" t="str">
        <f>VLOOKUP(B31,ibge!A:E,5)</f>
        <v>7 - Maior que 500000</v>
      </c>
      <c r="G31" s="5">
        <v>2017</v>
      </c>
      <c r="H31" s="20">
        <v>1</v>
      </c>
      <c r="I31" s="20">
        <v>1</v>
      </c>
      <c r="J31" s="20">
        <v>1</v>
      </c>
      <c r="K31" s="20">
        <v>0</v>
      </c>
      <c r="L31" s="20" t="s">
        <v>5563</v>
      </c>
      <c r="M31" s="20" t="s">
        <v>5563</v>
      </c>
      <c r="N31" s="20" t="s">
        <v>5563</v>
      </c>
      <c r="O31" s="20" t="s">
        <v>5563</v>
      </c>
      <c r="P31" s="7">
        <v>0</v>
      </c>
      <c r="Q31" s="7">
        <v>0</v>
      </c>
      <c r="R31" s="7">
        <v>0</v>
      </c>
      <c r="S31" s="28">
        <v>0</v>
      </c>
      <c r="T31" s="12">
        <v>0</v>
      </c>
      <c r="U31" s="12">
        <v>0</v>
      </c>
      <c r="V31" s="11">
        <v>224041358</v>
      </c>
      <c r="W31" s="11">
        <v>224041358</v>
      </c>
      <c r="X31" s="11">
        <v>221702461</v>
      </c>
      <c r="Y31" s="11">
        <f t="shared" si="2"/>
        <v>221702461</v>
      </c>
      <c r="Z31" s="7" t="s">
        <v>70</v>
      </c>
      <c r="AA31" s="11" t="s">
        <v>73</v>
      </c>
      <c r="AB31" s="11" t="s">
        <v>18</v>
      </c>
    </row>
    <row r="32" spans="1:29" ht="15" customHeight="1" x14ac:dyDescent="0.25">
      <c r="A32" s="5">
        <v>1</v>
      </c>
      <c r="B32" s="6">
        <v>5002704</v>
      </c>
      <c r="C32" s="5" t="s">
        <v>68</v>
      </c>
      <c r="D32" s="5" t="str">
        <f>VLOOKUP(B32,ibge!A:F,3,FALSE)</f>
        <v>MS</v>
      </c>
      <c r="E32" s="5" t="str">
        <f>VLOOKUP(B32,ibge!A:F,2,FALSE)</f>
        <v>5 - Centro-Oeste</v>
      </c>
      <c r="F32" s="5" t="str">
        <f>VLOOKUP(B32,ibge!A:E,5)</f>
        <v>7 - Maior que 500000</v>
      </c>
      <c r="G32" s="5">
        <v>2019</v>
      </c>
      <c r="H32" s="20">
        <v>1</v>
      </c>
      <c r="I32" s="20">
        <v>1</v>
      </c>
      <c r="J32" s="20">
        <v>1</v>
      </c>
      <c r="K32" s="20">
        <v>1</v>
      </c>
      <c r="L32" s="20">
        <v>0</v>
      </c>
      <c r="M32" s="20" t="s">
        <v>4</v>
      </c>
      <c r="N32" s="20">
        <v>0</v>
      </c>
      <c r="O32" s="20">
        <v>0</v>
      </c>
      <c r="P32" s="7">
        <v>0</v>
      </c>
      <c r="Q32" s="7">
        <v>1</v>
      </c>
      <c r="R32" s="7" t="s">
        <v>75</v>
      </c>
      <c r="S32" s="28">
        <v>261044285.28999999</v>
      </c>
      <c r="T32" s="12">
        <v>0</v>
      </c>
      <c r="U32" s="12">
        <v>73667002.5</v>
      </c>
      <c r="V32" s="11">
        <v>350795250</v>
      </c>
      <c r="W32" s="11">
        <f>V32</f>
        <v>350795250</v>
      </c>
      <c r="X32" s="11">
        <v>424462252.5</v>
      </c>
      <c r="Y32" s="11">
        <f t="shared" si="2"/>
        <v>424462252.5</v>
      </c>
      <c r="Z32" s="7" t="s">
        <v>76</v>
      </c>
      <c r="AA32" s="11" t="s">
        <v>74</v>
      </c>
      <c r="AB32" s="11" t="s">
        <v>77</v>
      </c>
      <c r="AC32" s="11" t="s">
        <v>186</v>
      </c>
    </row>
    <row r="33" spans="1:29" ht="15" customHeight="1" x14ac:dyDescent="0.25">
      <c r="A33" s="5">
        <v>1</v>
      </c>
      <c r="B33" s="6">
        <v>5002704</v>
      </c>
      <c r="C33" s="5" t="s">
        <v>68</v>
      </c>
      <c r="D33" s="5" t="str">
        <f>VLOOKUP(B33,ibge!A:F,3,FALSE)</f>
        <v>MS</v>
      </c>
      <c r="E33" s="5" t="str">
        <f>VLOOKUP(B33,ibge!A:F,2,FALSE)</f>
        <v>5 - Centro-Oeste</v>
      </c>
      <c r="F33" s="5" t="str">
        <f>VLOOKUP(B33,ibge!A:E,5)</f>
        <v>7 - Maior que 500000</v>
      </c>
      <c r="G33" s="5">
        <v>2018</v>
      </c>
      <c r="H33" s="20">
        <v>1</v>
      </c>
      <c r="I33" s="20">
        <v>1</v>
      </c>
      <c r="J33" s="20">
        <v>1</v>
      </c>
      <c r="K33" s="20">
        <v>1</v>
      </c>
      <c r="L33" s="20">
        <v>0</v>
      </c>
      <c r="M33" s="20" t="s">
        <v>4</v>
      </c>
      <c r="N33" s="20">
        <v>0</v>
      </c>
      <c r="O33" s="20">
        <v>0</v>
      </c>
      <c r="P33" s="7">
        <v>0</v>
      </c>
      <c r="Q33" s="7">
        <v>0</v>
      </c>
      <c r="R33" s="7">
        <v>0</v>
      </c>
      <c r="S33" s="28">
        <v>232118497.61000001</v>
      </c>
      <c r="T33" s="12">
        <v>0</v>
      </c>
      <c r="U33" s="12">
        <v>65504111.399999999</v>
      </c>
      <c r="V33" s="11">
        <v>311924340</v>
      </c>
      <c r="W33" s="11">
        <f>V33</f>
        <v>311924340</v>
      </c>
      <c r="X33" s="11">
        <v>377428451.39999998</v>
      </c>
      <c r="Y33" s="11">
        <f t="shared" si="2"/>
        <v>377428451.39999998</v>
      </c>
      <c r="Z33" s="7" t="s">
        <v>76</v>
      </c>
      <c r="AA33" s="11" t="s">
        <v>78</v>
      </c>
      <c r="AB33" s="11" t="s">
        <v>77</v>
      </c>
      <c r="AC33" s="11" t="s">
        <v>186</v>
      </c>
    </row>
    <row r="34" spans="1:29" ht="15" customHeight="1" x14ac:dyDescent="0.25">
      <c r="A34" s="5">
        <v>1</v>
      </c>
      <c r="B34" s="6">
        <v>5002704</v>
      </c>
      <c r="C34" s="5" t="s">
        <v>68</v>
      </c>
      <c r="D34" s="5" t="str">
        <f>VLOOKUP(B34,ibge!A:F,3,FALSE)</f>
        <v>MS</v>
      </c>
      <c r="E34" s="5" t="str">
        <f>VLOOKUP(B34,ibge!A:F,2,FALSE)</f>
        <v>5 - Centro-Oeste</v>
      </c>
      <c r="F34" s="5" t="str">
        <f>VLOOKUP(B34,ibge!A:E,5)</f>
        <v>7 - Maior que 500000</v>
      </c>
      <c r="G34" s="5">
        <v>2017</v>
      </c>
      <c r="H34" s="20">
        <v>1</v>
      </c>
      <c r="I34" s="20">
        <v>1</v>
      </c>
      <c r="J34" s="20">
        <v>1</v>
      </c>
      <c r="K34" s="20">
        <v>1</v>
      </c>
      <c r="L34" s="20">
        <v>0</v>
      </c>
      <c r="M34" s="20" t="s">
        <v>4</v>
      </c>
      <c r="N34" s="20">
        <v>0</v>
      </c>
      <c r="O34" s="20">
        <v>0</v>
      </c>
      <c r="P34" s="7">
        <v>0</v>
      </c>
      <c r="Q34" s="7">
        <v>0</v>
      </c>
      <c r="R34" s="7">
        <v>0</v>
      </c>
      <c r="S34" s="28">
        <v>238651782.53999999</v>
      </c>
      <c r="T34" s="12">
        <v>0</v>
      </c>
      <c r="U34" s="12">
        <v>67347808.400000006</v>
      </c>
      <c r="V34" s="11">
        <v>320703840</v>
      </c>
      <c r="W34" s="11">
        <f>V34</f>
        <v>320703840</v>
      </c>
      <c r="X34" s="11">
        <v>388051646.39999998</v>
      </c>
      <c r="Y34" s="11">
        <f t="shared" si="2"/>
        <v>388051646.39999998</v>
      </c>
      <c r="Z34" s="7" t="s">
        <v>80</v>
      </c>
      <c r="AA34" s="11" t="s">
        <v>79</v>
      </c>
      <c r="AB34" s="11" t="s">
        <v>77</v>
      </c>
      <c r="AC34" s="11" t="s">
        <v>186</v>
      </c>
    </row>
    <row r="35" spans="1:29" x14ac:dyDescent="0.25">
      <c r="A35" s="5">
        <v>0</v>
      </c>
      <c r="B35" s="6">
        <v>3118601</v>
      </c>
      <c r="C35" s="5" t="s">
        <v>81</v>
      </c>
      <c r="D35" s="5" t="str">
        <f>VLOOKUP(B35,ibge!A:F,3,FALSE)</f>
        <v>MG</v>
      </c>
      <c r="E35" s="5" t="str">
        <f>VLOOKUP(B35,ibge!A:F,2,FALSE)</f>
        <v>3 - Sudeste</v>
      </c>
      <c r="F35" s="5" t="str">
        <f>VLOOKUP(B35,ibge!A:E,5)</f>
        <v>7 - Maior que 500000</v>
      </c>
      <c r="G35" s="5">
        <v>2019</v>
      </c>
      <c r="H35" s="20">
        <v>1</v>
      </c>
      <c r="I35" s="20">
        <v>1</v>
      </c>
      <c r="J35" s="20">
        <v>1</v>
      </c>
      <c r="K35" s="20">
        <v>1</v>
      </c>
      <c r="L35" s="20" t="s">
        <v>4</v>
      </c>
      <c r="M35" s="20" t="s">
        <v>4</v>
      </c>
      <c r="N35" s="20" t="s">
        <v>4</v>
      </c>
      <c r="O35" s="20" t="s">
        <v>4</v>
      </c>
      <c r="P35" s="7">
        <v>0</v>
      </c>
      <c r="Q35" s="7">
        <v>0</v>
      </c>
      <c r="R35" s="7">
        <v>0</v>
      </c>
      <c r="S35" s="28">
        <v>0</v>
      </c>
      <c r="T35" s="12">
        <v>0</v>
      </c>
      <c r="U35" s="12">
        <v>0</v>
      </c>
      <c r="V35" s="11">
        <v>0</v>
      </c>
      <c r="W35" s="11">
        <v>0</v>
      </c>
      <c r="X35" s="11">
        <v>0</v>
      </c>
      <c r="Y35" s="11">
        <f t="shared" si="2"/>
        <v>0</v>
      </c>
      <c r="Z35" s="7">
        <v>0</v>
      </c>
      <c r="AA35" s="11" t="s">
        <v>82</v>
      </c>
      <c r="AB35" s="38" t="s">
        <v>83</v>
      </c>
    </row>
    <row r="36" spans="1:29" x14ac:dyDescent="0.25">
      <c r="A36" s="5">
        <v>0</v>
      </c>
      <c r="B36" s="6">
        <v>3118601</v>
      </c>
      <c r="C36" s="5" t="s">
        <v>81</v>
      </c>
      <c r="D36" s="5" t="str">
        <f>VLOOKUP(B36,ibge!A:F,3,FALSE)</f>
        <v>MG</v>
      </c>
      <c r="E36" s="5" t="str">
        <f>VLOOKUP(B36,ibge!A:F,2,FALSE)</f>
        <v>3 - Sudeste</v>
      </c>
      <c r="F36" s="5" t="str">
        <f>VLOOKUP(B36,ibge!A:E,5)</f>
        <v>7 - Maior que 500000</v>
      </c>
      <c r="G36" s="5">
        <v>2018</v>
      </c>
      <c r="H36" s="20">
        <v>1</v>
      </c>
      <c r="I36" s="20">
        <v>1</v>
      </c>
      <c r="J36" s="20">
        <v>1</v>
      </c>
      <c r="K36" s="20">
        <v>1</v>
      </c>
      <c r="L36" s="20" t="s">
        <v>4</v>
      </c>
      <c r="M36" s="20" t="s">
        <v>4</v>
      </c>
      <c r="N36" s="20" t="s">
        <v>4</v>
      </c>
      <c r="O36" s="20" t="s">
        <v>4</v>
      </c>
      <c r="P36" s="7">
        <v>0</v>
      </c>
      <c r="Q36" s="7">
        <v>0</v>
      </c>
      <c r="R36" s="7">
        <v>0</v>
      </c>
      <c r="S36" s="28">
        <v>0</v>
      </c>
      <c r="T36" s="12">
        <v>0</v>
      </c>
      <c r="U36" s="12">
        <v>0</v>
      </c>
      <c r="V36" s="11">
        <v>0</v>
      </c>
      <c r="W36" s="11">
        <v>0</v>
      </c>
      <c r="X36" s="11">
        <v>0</v>
      </c>
      <c r="Y36" s="11">
        <v>0</v>
      </c>
      <c r="Z36" s="7">
        <v>0</v>
      </c>
      <c r="AA36" s="11" t="s">
        <v>82</v>
      </c>
      <c r="AB36" s="38" t="s">
        <v>83</v>
      </c>
    </row>
    <row r="37" spans="1:29" x14ac:dyDescent="0.25">
      <c r="A37" s="5">
        <v>0</v>
      </c>
      <c r="B37" s="6">
        <v>3118601</v>
      </c>
      <c r="C37" s="5" t="s">
        <v>81</v>
      </c>
      <c r="D37" s="5" t="str">
        <f>VLOOKUP(B37,ibge!A:F,3,FALSE)</f>
        <v>MG</v>
      </c>
      <c r="E37" s="5" t="str">
        <f>VLOOKUP(B37,ibge!A:F,2,FALSE)</f>
        <v>3 - Sudeste</v>
      </c>
      <c r="F37" s="5" t="str">
        <f>VLOOKUP(B37,ibge!A:E,5)</f>
        <v>7 - Maior que 500000</v>
      </c>
      <c r="G37" s="5">
        <v>2017</v>
      </c>
      <c r="H37" s="20">
        <v>1</v>
      </c>
      <c r="I37" s="20">
        <v>1</v>
      </c>
      <c r="J37" s="20">
        <v>1</v>
      </c>
      <c r="K37" s="20">
        <v>1</v>
      </c>
      <c r="L37" s="20" t="s">
        <v>4</v>
      </c>
      <c r="M37" s="20" t="s">
        <v>4</v>
      </c>
      <c r="N37" s="20" t="s">
        <v>4</v>
      </c>
      <c r="O37" s="20" t="s">
        <v>4</v>
      </c>
      <c r="P37" s="7">
        <v>0</v>
      </c>
      <c r="Q37" s="7">
        <v>0</v>
      </c>
      <c r="R37" s="7">
        <v>0</v>
      </c>
      <c r="S37" s="28">
        <v>0</v>
      </c>
      <c r="T37" s="12">
        <v>0</v>
      </c>
      <c r="U37" s="12">
        <v>0</v>
      </c>
      <c r="V37" s="11">
        <v>0</v>
      </c>
      <c r="W37" s="11">
        <v>0</v>
      </c>
      <c r="X37" s="11">
        <v>0</v>
      </c>
      <c r="Y37" s="11">
        <v>0</v>
      </c>
      <c r="Z37" s="7">
        <v>0</v>
      </c>
      <c r="AA37" s="11" t="s">
        <v>82</v>
      </c>
      <c r="AB37" s="38" t="s">
        <v>83</v>
      </c>
    </row>
    <row r="38" spans="1:29" ht="15" customHeight="1" x14ac:dyDescent="0.25">
      <c r="A38" s="5">
        <v>1</v>
      </c>
      <c r="B38" s="6">
        <v>5103403</v>
      </c>
      <c r="C38" s="5" t="s">
        <v>84</v>
      </c>
      <c r="D38" s="5" t="str">
        <f>VLOOKUP(B38,ibge!A:F,3,FALSE)</f>
        <v>MT</v>
      </c>
      <c r="E38" s="5" t="str">
        <f>VLOOKUP(B38,ibge!A:F,2,FALSE)</f>
        <v>5 - Centro-Oeste</v>
      </c>
      <c r="F38" s="5" t="str">
        <f>VLOOKUP(B38,ibge!A:E,5)</f>
        <v>7 - Maior que 500000</v>
      </c>
      <c r="G38" s="5">
        <v>2019</v>
      </c>
      <c r="H38" s="20">
        <v>1</v>
      </c>
      <c r="I38" s="20">
        <v>1</v>
      </c>
      <c r="J38" s="20">
        <v>1</v>
      </c>
      <c r="K38" s="20">
        <v>0</v>
      </c>
      <c r="L38" s="20" t="s">
        <v>5563</v>
      </c>
      <c r="M38" s="20" t="s">
        <v>5563</v>
      </c>
      <c r="N38" s="20" t="s">
        <v>5563</v>
      </c>
      <c r="O38" s="20" t="s">
        <v>5563</v>
      </c>
      <c r="P38" s="7">
        <v>0</v>
      </c>
      <c r="Q38" s="7">
        <v>0</v>
      </c>
      <c r="R38" s="7">
        <v>0</v>
      </c>
      <c r="S38" s="28">
        <v>46486056</v>
      </c>
      <c r="T38" s="12">
        <v>0</v>
      </c>
      <c r="U38" s="12">
        <v>0</v>
      </c>
      <c r="V38" s="11">
        <v>91662200</v>
      </c>
      <c r="W38" s="11">
        <f t="shared" ref="W38:W43" si="3">V38</f>
        <v>91662200</v>
      </c>
      <c r="X38" s="11">
        <v>91662200</v>
      </c>
      <c r="Y38" s="11">
        <f t="shared" ref="Y38:Y43" si="4">X38</f>
        <v>91662200</v>
      </c>
      <c r="Z38" s="7">
        <v>0</v>
      </c>
      <c r="AA38" s="11" t="s">
        <v>85</v>
      </c>
      <c r="AB38" s="11" t="s">
        <v>18</v>
      </c>
    </row>
    <row r="39" spans="1:29" ht="15" customHeight="1" x14ac:dyDescent="0.25">
      <c r="A39" s="5">
        <v>1</v>
      </c>
      <c r="B39" s="6">
        <v>5103403</v>
      </c>
      <c r="C39" s="5" t="s">
        <v>84</v>
      </c>
      <c r="D39" s="5" t="str">
        <f>VLOOKUP(B39,ibge!A:F,3,FALSE)</f>
        <v>MT</v>
      </c>
      <c r="E39" s="5" t="str">
        <f>VLOOKUP(B39,ibge!A:F,2,FALSE)</f>
        <v>5 - Centro-Oeste</v>
      </c>
      <c r="F39" s="5" t="str">
        <f>VLOOKUP(B39,ibge!A:E,5)</f>
        <v>7 - Maior que 500000</v>
      </c>
      <c r="G39" s="5">
        <v>2018</v>
      </c>
      <c r="H39" s="20">
        <v>1</v>
      </c>
      <c r="I39" s="20">
        <v>1</v>
      </c>
      <c r="J39" s="20">
        <v>1</v>
      </c>
      <c r="K39" s="20">
        <v>0</v>
      </c>
      <c r="L39" s="20" t="s">
        <v>5563</v>
      </c>
      <c r="M39" s="20" t="s">
        <v>5563</v>
      </c>
      <c r="N39" s="20" t="s">
        <v>5563</v>
      </c>
      <c r="O39" s="20" t="s">
        <v>5563</v>
      </c>
      <c r="P39" s="7">
        <v>0</v>
      </c>
      <c r="Q39" s="7">
        <v>0</v>
      </c>
      <c r="R39" s="7">
        <v>0</v>
      </c>
      <c r="S39" s="28">
        <v>73589210</v>
      </c>
      <c r="T39" s="12">
        <v>0</v>
      </c>
      <c r="U39" s="12">
        <v>0</v>
      </c>
      <c r="V39" s="11">
        <v>76686515</v>
      </c>
      <c r="W39" s="11">
        <f t="shared" si="3"/>
        <v>76686515</v>
      </c>
      <c r="X39" s="11">
        <v>72187767</v>
      </c>
      <c r="Y39" s="11">
        <f t="shared" si="4"/>
        <v>72187767</v>
      </c>
      <c r="Z39" s="7">
        <v>0</v>
      </c>
      <c r="AA39" s="11" t="s">
        <v>85</v>
      </c>
      <c r="AB39" s="11" t="s">
        <v>18</v>
      </c>
    </row>
    <row r="40" spans="1:29" ht="15" customHeight="1" x14ac:dyDescent="0.25">
      <c r="A40" s="5">
        <v>1</v>
      </c>
      <c r="B40" s="6">
        <v>5103403</v>
      </c>
      <c r="C40" s="5" t="s">
        <v>84</v>
      </c>
      <c r="D40" s="5" t="str">
        <f>VLOOKUP(B40,ibge!A:F,3,FALSE)</f>
        <v>MT</v>
      </c>
      <c r="E40" s="5" t="str">
        <f>VLOOKUP(B40,ibge!A:F,2,FALSE)</f>
        <v>5 - Centro-Oeste</v>
      </c>
      <c r="F40" s="5" t="str">
        <f>VLOOKUP(B40,ibge!A:E,5)</f>
        <v>7 - Maior que 500000</v>
      </c>
      <c r="G40" s="5">
        <v>2017</v>
      </c>
      <c r="H40" s="20">
        <v>1</v>
      </c>
      <c r="I40" s="20">
        <v>1</v>
      </c>
      <c r="J40" s="20">
        <v>1</v>
      </c>
      <c r="K40" s="20">
        <v>0</v>
      </c>
      <c r="L40" s="20" t="s">
        <v>5563</v>
      </c>
      <c r="M40" s="20" t="s">
        <v>5563</v>
      </c>
      <c r="N40" s="20" t="s">
        <v>5563</v>
      </c>
      <c r="O40" s="20" t="s">
        <v>5563</v>
      </c>
      <c r="P40" s="7">
        <v>0</v>
      </c>
      <c r="Q40" s="7">
        <v>0</v>
      </c>
      <c r="R40" s="7">
        <v>0</v>
      </c>
      <c r="S40" s="28">
        <v>5844145</v>
      </c>
      <c r="T40" s="12">
        <v>0</v>
      </c>
      <c r="U40" s="12">
        <v>0</v>
      </c>
      <c r="V40" s="11">
        <v>-22284680</v>
      </c>
      <c r="W40" s="11">
        <f t="shared" si="3"/>
        <v>-22284680</v>
      </c>
      <c r="X40" s="11">
        <v>-27549340</v>
      </c>
      <c r="Y40" s="11">
        <f t="shared" si="4"/>
        <v>-27549340</v>
      </c>
      <c r="Z40" s="7">
        <v>0</v>
      </c>
      <c r="AA40" s="11" t="s">
        <v>85</v>
      </c>
      <c r="AB40" s="11" t="s">
        <v>18</v>
      </c>
    </row>
    <row r="41" spans="1:29" ht="15" customHeight="1" x14ac:dyDescent="0.25">
      <c r="A41" s="5">
        <v>1</v>
      </c>
      <c r="B41" s="6">
        <v>4106902</v>
      </c>
      <c r="C41" s="16" t="s">
        <v>86</v>
      </c>
      <c r="D41" s="5" t="str">
        <f>VLOOKUP(B41,ibge!A:F,3,FALSE)</f>
        <v>PR</v>
      </c>
      <c r="E41" s="5" t="str">
        <f>VLOOKUP(B41,ibge!A:F,2,FALSE)</f>
        <v>4 - Sul</v>
      </c>
      <c r="F41" s="5" t="str">
        <f>VLOOKUP(B41,ibge!A:E,5)</f>
        <v>7 - Maior que 500000</v>
      </c>
      <c r="G41" s="5">
        <v>2019</v>
      </c>
      <c r="H41" s="20">
        <v>1</v>
      </c>
      <c r="I41" s="20">
        <v>1</v>
      </c>
      <c r="J41" s="20">
        <v>1</v>
      </c>
      <c r="K41" s="20">
        <v>1</v>
      </c>
      <c r="L41" s="20">
        <v>1</v>
      </c>
      <c r="M41" s="20">
        <v>1</v>
      </c>
      <c r="N41" s="20" t="s">
        <v>4</v>
      </c>
      <c r="O41" s="20">
        <v>1</v>
      </c>
      <c r="P41" s="7">
        <v>0</v>
      </c>
      <c r="Q41" s="7">
        <v>1</v>
      </c>
      <c r="R41" s="7" t="s">
        <v>90</v>
      </c>
      <c r="S41" s="28">
        <v>70280000</v>
      </c>
      <c r="T41" s="12">
        <v>0</v>
      </c>
      <c r="U41" s="12">
        <v>0</v>
      </c>
      <c r="V41" s="11">
        <v>87891515</v>
      </c>
      <c r="W41" s="11">
        <f t="shared" si="3"/>
        <v>87891515</v>
      </c>
      <c r="X41" s="11">
        <v>72596315</v>
      </c>
      <c r="Y41" s="11">
        <f t="shared" si="4"/>
        <v>72596315</v>
      </c>
      <c r="Z41" s="7" t="s">
        <v>88</v>
      </c>
      <c r="AA41" s="11" t="s">
        <v>87</v>
      </c>
      <c r="AB41" s="11" t="s">
        <v>91</v>
      </c>
    </row>
    <row r="42" spans="1:29" ht="15" customHeight="1" x14ac:dyDescent="0.25">
      <c r="A42" s="5">
        <v>1</v>
      </c>
      <c r="B42" s="6">
        <v>4106902</v>
      </c>
      <c r="C42" s="16" t="s">
        <v>86</v>
      </c>
      <c r="D42" s="5" t="str">
        <f>VLOOKUP(B42,ibge!A:F,3,FALSE)</f>
        <v>PR</v>
      </c>
      <c r="E42" s="5" t="str">
        <f>VLOOKUP(B42,ibge!A:F,2,FALSE)</f>
        <v>4 - Sul</v>
      </c>
      <c r="F42" s="5" t="str">
        <f>VLOOKUP(B42,ibge!A:E,5)</f>
        <v>7 - Maior que 500000</v>
      </c>
      <c r="G42" s="5">
        <v>2018</v>
      </c>
      <c r="H42" s="20">
        <v>1</v>
      </c>
      <c r="I42" s="20">
        <v>1</v>
      </c>
      <c r="J42" s="20">
        <v>1</v>
      </c>
      <c r="K42" s="20">
        <v>1</v>
      </c>
      <c r="L42" s="20">
        <v>1</v>
      </c>
      <c r="M42" s="20">
        <v>1</v>
      </c>
      <c r="N42" s="20">
        <v>0</v>
      </c>
      <c r="O42" s="20">
        <v>1</v>
      </c>
      <c r="P42" s="7">
        <v>0</v>
      </c>
      <c r="Q42" s="7">
        <v>1</v>
      </c>
      <c r="R42" s="7" t="s">
        <v>90</v>
      </c>
      <c r="S42" s="28">
        <v>6000000</v>
      </c>
      <c r="T42" s="12">
        <v>0</v>
      </c>
      <c r="U42" s="12">
        <v>10000000</v>
      </c>
      <c r="V42" s="11">
        <v>14339700</v>
      </c>
      <c r="W42" s="11">
        <f t="shared" si="3"/>
        <v>14339700</v>
      </c>
      <c r="X42" s="11">
        <v>10000000</v>
      </c>
      <c r="Y42" s="11">
        <f t="shared" si="4"/>
        <v>10000000</v>
      </c>
      <c r="Z42" s="7" t="s">
        <v>88</v>
      </c>
      <c r="AA42" s="11" t="s">
        <v>87</v>
      </c>
      <c r="AB42" s="11" t="s">
        <v>89</v>
      </c>
    </row>
    <row r="43" spans="1:29" ht="15" customHeight="1" x14ac:dyDescent="0.25">
      <c r="A43" s="5">
        <v>1</v>
      </c>
      <c r="B43" s="6">
        <v>4106902</v>
      </c>
      <c r="C43" s="16" t="s">
        <v>86</v>
      </c>
      <c r="D43" s="5" t="str">
        <f>VLOOKUP(B43,ibge!A:F,3,FALSE)</f>
        <v>PR</v>
      </c>
      <c r="E43" s="5" t="str">
        <f>VLOOKUP(B43,ibge!A:F,2,FALSE)</f>
        <v>4 - Sul</v>
      </c>
      <c r="F43" s="5" t="str">
        <f>VLOOKUP(B43,ibge!A:E,5)</f>
        <v>7 - Maior que 500000</v>
      </c>
      <c r="G43" s="5">
        <v>2017</v>
      </c>
      <c r="H43" s="20">
        <v>1</v>
      </c>
      <c r="I43" s="20">
        <v>1</v>
      </c>
      <c r="J43" s="20">
        <v>1</v>
      </c>
      <c r="K43" s="20">
        <v>1</v>
      </c>
      <c r="L43" s="20">
        <v>1</v>
      </c>
      <c r="M43" s="20">
        <v>1</v>
      </c>
      <c r="N43" s="20">
        <v>0</v>
      </c>
      <c r="O43" s="20">
        <v>1</v>
      </c>
      <c r="P43" s="7">
        <v>0</v>
      </c>
      <c r="Q43" s="7">
        <v>1</v>
      </c>
      <c r="R43" s="7" t="s">
        <v>90</v>
      </c>
      <c r="S43" s="28">
        <v>60000000</v>
      </c>
      <c r="T43" s="12">
        <v>0</v>
      </c>
      <c r="U43" s="12">
        <v>60000000</v>
      </c>
      <c r="V43" s="11">
        <v>53018660</v>
      </c>
      <c r="W43" s="11">
        <f t="shared" si="3"/>
        <v>53018660</v>
      </c>
      <c r="X43" s="11">
        <v>80061560</v>
      </c>
      <c r="Y43" s="11">
        <f t="shared" si="4"/>
        <v>80061560</v>
      </c>
      <c r="Z43" s="7" t="s">
        <v>88</v>
      </c>
      <c r="AA43" s="11" t="s">
        <v>87</v>
      </c>
      <c r="AB43" s="11" t="s">
        <v>92</v>
      </c>
    </row>
    <row r="44" spans="1:29" x14ac:dyDescent="0.25">
      <c r="A44" s="5">
        <v>0</v>
      </c>
      <c r="B44" s="6">
        <v>3301702</v>
      </c>
      <c r="C44" s="16" t="s">
        <v>93</v>
      </c>
      <c r="D44" s="2" t="str">
        <f>VLOOKUP(B44,ibge!A:F,3,FALSE)</f>
        <v>RJ</v>
      </c>
      <c r="E44" s="2" t="str">
        <f>VLOOKUP(B44,ibge!A:F,2,FALSE)</f>
        <v>3 - Sudeste</v>
      </c>
      <c r="F44" s="2" t="str">
        <f>VLOOKUP(B44,ibge!A:E,5)</f>
        <v>7 - Maior que 500000</v>
      </c>
      <c r="G44" s="2">
        <v>2019</v>
      </c>
      <c r="H44" s="19">
        <v>0</v>
      </c>
      <c r="I44" s="42" t="s">
        <v>4</v>
      </c>
      <c r="J44" s="42" t="s">
        <v>4</v>
      </c>
      <c r="K44" s="42" t="s">
        <v>4</v>
      </c>
      <c r="L44" s="42" t="s">
        <v>4</v>
      </c>
      <c r="M44" s="42" t="s">
        <v>4</v>
      </c>
      <c r="N44" s="42" t="s">
        <v>4</v>
      </c>
      <c r="O44" s="42" t="s">
        <v>4</v>
      </c>
      <c r="P44" s="84" t="s">
        <v>4</v>
      </c>
      <c r="Q44" s="7" t="s">
        <v>4</v>
      </c>
      <c r="R44" s="7" t="s">
        <v>4</v>
      </c>
      <c r="Z44" s="7" t="s">
        <v>4</v>
      </c>
      <c r="AA44" s="11" t="s">
        <v>94</v>
      </c>
      <c r="AB44" s="11" t="s">
        <v>18</v>
      </c>
    </row>
    <row r="45" spans="1:29" x14ac:dyDescent="0.25">
      <c r="A45" s="5">
        <v>0</v>
      </c>
      <c r="B45" s="6">
        <v>3301702</v>
      </c>
      <c r="C45" s="16" t="s">
        <v>93</v>
      </c>
      <c r="D45" s="5" t="str">
        <f>VLOOKUP(B45,ibge!A:F,3,FALSE)</f>
        <v>RJ</v>
      </c>
      <c r="E45" s="5" t="str">
        <f>VLOOKUP(B45,ibge!A:F,2,FALSE)</f>
        <v>3 - Sudeste</v>
      </c>
      <c r="F45" s="5" t="str">
        <f>VLOOKUP(B45,ibge!A:E,5)</f>
        <v>7 - Maior que 500000</v>
      </c>
      <c r="G45" s="5">
        <v>2018</v>
      </c>
      <c r="H45" s="20">
        <v>1</v>
      </c>
      <c r="I45" s="20">
        <v>1</v>
      </c>
      <c r="J45" s="20">
        <v>1</v>
      </c>
      <c r="K45" s="20">
        <v>0</v>
      </c>
      <c r="L45" s="20" t="s">
        <v>5563</v>
      </c>
      <c r="M45" s="20" t="s">
        <v>5563</v>
      </c>
      <c r="N45" s="20" t="s">
        <v>5563</v>
      </c>
      <c r="O45" s="20" t="s">
        <v>5563</v>
      </c>
      <c r="P45" s="7">
        <v>0</v>
      </c>
      <c r="Q45" s="7">
        <v>0</v>
      </c>
      <c r="R45" s="7">
        <v>0</v>
      </c>
      <c r="S45" s="28">
        <v>0</v>
      </c>
      <c r="T45" s="12">
        <v>0</v>
      </c>
      <c r="U45" s="12">
        <v>-849282</v>
      </c>
      <c r="V45" s="11">
        <v>1217582</v>
      </c>
      <c r="W45" s="11">
        <f>V45*1000</f>
        <v>1217582000</v>
      </c>
      <c r="X45" s="11">
        <v>-144497</v>
      </c>
      <c r="Y45" s="11">
        <f>X45*1000</f>
        <v>-144497000</v>
      </c>
      <c r="Z45" s="7">
        <v>0</v>
      </c>
      <c r="AA45" s="11" t="s">
        <v>94</v>
      </c>
      <c r="AB45" s="11" t="s">
        <v>18</v>
      </c>
    </row>
    <row r="46" spans="1:29" x14ac:dyDescent="0.25">
      <c r="A46" s="5">
        <v>0</v>
      </c>
      <c r="B46" s="6">
        <v>3301702</v>
      </c>
      <c r="C46" s="16" t="s">
        <v>93</v>
      </c>
      <c r="D46" s="5" t="str">
        <f>VLOOKUP(B46,ibge!A:F,3,FALSE)</f>
        <v>RJ</v>
      </c>
      <c r="E46" s="5" t="str">
        <f>VLOOKUP(B46,ibge!A:F,2,FALSE)</f>
        <v>3 - Sudeste</v>
      </c>
      <c r="F46" s="5" t="str">
        <f>VLOOKUP(B46,ibge!A:E,5)</f>
        <v>7 - Maior que 500000</v>
      </c>
      <c r="G46" s="5">
        <v>2017</v>
      </c>
      <c r="H46" s="20">
        <v>1</v>
      </c>
      <c r="I46" s="20">
        <v>1</v>
      </c>
      <c r="J46" s="20">
        <v>1</v>
      </c>
      <c r="K46" s="20">
        <v>0</v>
      </c>
      <c r="L46" s="20" t="s">
        <v>5563</v>
      </c>
      <c r="M46" s="20" t="s">
        <v>5563</v>
      </c>
      <c r="N46" s="20" t="s">
        <v>5563</v>
      </c>
      <c r="O46" s="20" t="s">
        <v>5563</v>
      </c>
      <c r="P46" s="7">
        <v>0</v>
      </c>
      <c r="Q46" s="7">
        <v>0</v>
      </c>
      <c r="R46" s="7">
        <v>0</v>
      </c>
      <c r="S46" s="28">
        <v>0</v>
      </c>
      <c r="T46" s="12">
        <v>0</v>
      </c>
      <c r="U46" s="12">
        <v>-979521</v>
      </c>
      <c r="V46" s="11">
        <v>1309214</v>
      </c>
      <c r="W46" s="11">
        <f>V46*1000</f>
        <v>1309214000</v>
      </c>
      <c r="X46" s="11">
        <v>-101278</v>
      </c>
      <c r="Y46" s="11">
        <f>X46*1000</f>
        <v>-101278000</v>
      </c>
      <c r="Z46" s="7">
        <v>0</v>
      </c>
      <c r="AA46" s="11" t="s">
        <v>94</v>
      </c>
      <c r="AB46" s="11" t="s">
        <v>18</v>
      </c>
    </row>
    <row r="47" spans="1:29" ht="15" customHeight="1" x14ac:dyDescent="0.25">
      <c r="A47" s="5">
        <v>1</v>
      </c>
      <c r="B47" s="6">
        <v>2304400</v>
      </c>
      <c r="C47" s="16" t="s">
        <v>95</v>
      </c>
      <c r="D47" s="5" t="str">
        <f>VLOOKUP(B47,ibge!A:F,3,FALSE)</f>
        <v>CE</v>
      </c>
      <c r="E47" s="5" t="str">
        <f>VLOOKUP(B47,ibge!A:F,2,FALSE)</f>
        <v>2 - Nordeste</v>
      </c>
      <c r="F47" s="5" t="str">
        <f>VLOOKUP(B47,ibge!A:E,5)</f>
        <v>7 - Maior que 500000</v>
      </c>
      <c r="G47" s="5">
        <v>2019</v>
      </c>
      <c r="H47" s="20">
        <v>1</v>
      </c>
      <c r="I47" s="20">
        <v>1</v>
      </c>
      <c r="J47" s="20">
        <v>1</v>
      </c>
      <c r="K47" s="20">
        <v>1</v>
      </c>
      <c r="L47" s="20">
        <v>1</v>
      </c>
      <c r="M47" s="20">
        <v>1</v>
      </c>
      <c r="N47" s="20" t="s">
        <v>4</v>
      </c>
      <c r="O47" s="20">
        <v>0</v>
      </c>
      <c r="P47" s="7">
        <v>0</v>
      </c>
      <c r="Q47" s="7">
        <v>0</v>
      </c>
      <c r="R47" s="7">
        <v>0</v>
      </c>
      <c r="S47" s="29">
        <v>104908680</v>
      </c>
      <c r="T47" s="23">
        <v>0</v>
      </c>
      <c r="U47" s="23">
        <v>0</v>
      </c>
      <c r="V47" s="23">
        <v>260775440.75999999</v>
      </c>
      <c r="W47" s="23">
        <f t="shared" ref="W47:W55" si="5">V47</f>
        <v>260775440.75999999</v>
      </c>
      <c r="X47" s="23">
        <v>260775440.75999999</v>
      </c>
      <c r="Y47" s="11">
        <f t="shared" ref="Y47:Y55" si="6">X47</f>
        <v>260775440.75999999</v>
      </c>
      <c r="Z47" s="7" t="s">
        <v>97</v>
      </c>
      <c r="AA47" s="11" t="s">
        <v>96</v>
      </c>
      <c r="AB47" s="11" t="s">
        <v>98</v>
      </c>
      <c r="AC47" s="3" t="s">
        <v>186</v>
      </c>
    </row>
    <row r="48" spans="1:29" ht="15" customHeight="1" x14ac:dyDescent="0.25">
      <c r="A48" s="5">
        <v>1</v>
      </c>
      <c r="B48" s="6">
        <v>2304400</v>
      </c>
      <c r="C48" s="16" t="s">
        <v>95</v>
      </c>
      <c r="D48" s="5" t="str">
        <f>VLOOKUP(B48,ibge!A:F,3,FALSE)</f>
        <v>CE</v>
      </c>
      <c r="E48" s="5" t="str">
        <f>VLOOKUP(B48,ibge!A:F,2,FALSE)</f>
        <v>2 - Nordeste</v>
      </c>
      <c r="F48" s="5" t="str">
        <f>VLOOKUP(B48,ibge!A:E,5)</f>
        <v>7 - Maior que 500000</v>
      </c>
      <c r="G48" s="5">
        <v>2018</v>
      </c>
      <c r="H48" s="20">
        <v>1</v>
      </c>
      <c r="I48" s="20">
        <v>1</v>
      </c>
      <c r="J48" s="20">
        <v>1</v>
      </c>
      <c r="K48" s="20">
        <v>0</v>
      </c>
      <c r="L48" s="20" t="s">
        <v>5563</v>
      </c>
      <c r="M48" s="20" t="s">
        <v>5563</v>
      </c>
      <c r="N48" s="20" t="s">
        <v>5563</v>
      </c>
      <c r="O48" s="20" t="s">
        <v>5563</v>
      </c>
      <c r="P48" s="7">
        <v>0</v>
      </c>
      <c r="Q48" s="7">
        <v>0</v>
      </c>
      <c r="R48" s="7">
        <v>0</v>
      </c>
      <c r="S48" s="29">
        <v>164540860.56</v>
      </c>
      <c r="T48" s="23">
        <v>0</v>
      </c>
      <c r="U48" s="23">
        <v>0</v>
      </c>
      <c r="V48" s="23">
        <v>300943434.75</v>
      </c>
      <c r="W48" s="23">
        <f t="shared" si="5"/>
        <v>300943434.75</v>
      </c>
      <c r="X48" s="23">
        <v>300943434.75</v>
      </c>
      <c r="Y48" s="11">
        <f t="shared" si="6"/>
        <v>300943434.75</v>
      </c>
      <c r="Z48" s="7" t="s">
        <v>97</v>
      </c>
      <c r="AA48" s="11" t="s">
        <v>96</v>
      </c>
      <c r="AB48" s="11" t="s">
        <v>18</v>
      </c>
    </row>
    <row r="49" spans="1:29" ht="15" customHeight="1" x14ac:dyDescent="0.25">
      <c r="A49" s="5">
        <v>1</v>
      </c>
      <c r="B49" s="6">
        <v>2304400</v>
      </c>
      <c r="C49" s="16" t="s">
        <v>95</v>
      </c>
      <c r="D49" s="5" t="str">
        <f>VLOOKUP(B49,ibge!A:F,3,FALSE)</f>
        <v>CE</v>
      </c>
      <c r="E49" s="5" t="str">
        <f>VLOOKUP(B49,ibge!A:F,2,FALSE)</f>
        <v>2 - Nordeste</v>
      </c>
      <c r="F49" s="5" t="str">
        <f>VLOOKUP(B49,ibge!A:E,5)</f>
        <v>7 - Maior que 500000</v>
      </c>
      <c r="G49" s="5">
        <v>2017</v>
      </c>
      <c r="H49" s="20">
        <v>1</v>
      </c>
      <c r="I49" s="20">
        <v>1</v>
      </c>
      <c r="J49" s="20">
        <v>1</v>
      </c>
      <c r="K49" s="20">
        <v>0</v>
      </c>
      <c r="L49" s="20" t="s">
        <v>5563</v>
      </c>
      <c r="M49" s="20" t="s">
        <v>5563</v>
      </c>
      <c r="N49" s="20" t="s">
        <v>5563</v>
      </c>
      <c r="O49" s="20" t="s">
        <v>5563</v>
      </c>
      <c r="P49" s="7">
        <v>0</v>
      </c>
      <c r="Q49" s="7">
        <v>0</v>
      </c>
      <c r="R49" s="7">
        <v>0</v>
      </c>
      <c r="S49" s="29">
        <v>181923499.84999999</v>
      </c>
      <c r="T49" s="23">
        <v>0</v>
      </c>
      <c r="U49" s="23">
        <v>0</v>
      </c>
      <c r="V49" s="23">
        <v>394705612.67000002</v>
      </c>
      <c r="W49" s="23">
        <f t="shared" si="5"/>
        <v>394705612.67000002</v>
      </c>
      <c r="X49" s="23">
        <f>W49</f>
        <v>394705612.67000002</v>
      </c>
      <c r="Y49" s="11">
        <f t="shared" si="6"/>
        <v>394705612.67000002</v>
      </c>
      <c r="Z49" s="7" t="s">
        <v>97</v>
      </c>
      <c r="AA49" s="11" t="s">
        <v>96</v>
      </c>
      <c r="AB49" s="11" t="s">
        <v>18</v>
      </c>
    </row>
    <row r="50" spans="1:29" ht="15" customHeight="1" x14ac:dyDescent="0.25">
      <c r="A50" s="5">
        <v>1</v>
      </c>
      <c r="B50" s="6">
        <v>5208707</v>
      </c>
      <c r="C50" s="16" t="s">
        <v>99</v>
      </c>
      <c r="D50" s="5" t="str">
        <f>VLOOKUP(B50,ibge!A:F,3,FALSE)</f>
        <v>GO</v>
      </c>
      <c r="E50" s="5" t="str">
        <f>VLOOKUP(B50,ibge!A:F,2,FALSE)</f>
        <v>5 - Centro-Oeste</v>
      </c>
      <c r="F50" s="5" t="str">
        <f>VLOOKUP(B50,ibge!A:E,5)</f>
        <v>7 - Maior que 500000</v>
      </c>
      <c r="G50" s="5">
        <v>2019</v>
      </c>
      <c r="H50" s="20">
        <v>1</v>
      </c>
      <c r="I50" s="20">
        <v>1</v>
      </c>
      <c r="J50" s="20">
        <v>1</v>
      </c>
      <c r="K50" s="20">
        <v>0</v>
      </c>
      <c r="L50" s="20" t="s">
        <v>5563</v>
      </c>
      <c r="M50" s="20" t="s">
        <v>5563</v>
      </c>
      <c r="N50" s="20" t="s">
        <v>5563</v>
      </c>
      <c r="O50" s="20" t="s">
        <v>5563</v>
      </c>
      <c r="P50" s="7">
        <v>0</v>
      </c>
      <c r="Q50" s="7">
        <v>0</v>
      </c>
      <c r="R50" s="7">
        <v>0</v>
      </c>
      <c r="S50" s="29">
        <v>224687071</v>
      </c>
      <c r="T50" s="23">
        <v>0</v>
      </c>
      <c r="U50" s="23">
        <v>0</v>
      </c>
      <c r="V50" s="23">
        <v>485999162</v>
      </c>
      <c r="W50" s="23">
        <f t="shared" si="5"/>
        <v>485999162</v>
      </c>
      <c r="X50" s="23">
        <v>364499371</v>
      </c>
      <c r="Y50" s="11">
        <f t="shared" si="6"/>
        <v>364499371</v>
      </c>
      <c r="Z50" s="7">
        <v>0</v>
      </c>
      <c r="AA50" s="11" t="s">
        <v>100</v>
      </c>
      <c r="AB50" s="11" t="s">
        <v>18</v>
      </c>
    </row>
    <row r="51" spans="1:29" ht="15" customHeight="1" x14ac:dyDescent="0.25">
      <c r="A51" s="5">
        <v>1</v>
      </c>
      <c r="B51" s="6">
        <v>5208707</v>
      </c>
      <c r="C51" s="16" t="s">
        <v>99</v>
      </c>
      <c r="D51" s="5" t="str">
        <f>VLOOKUP(B51,ibge!A:F,3,FALSE)</f>
        <v>GO</v>
      </c>
      <c r="E51" s="5" t="str">
        <f>VLOOKUP(B51,ibge!A:F,2,FALSE)</f>
        <v>5 - Centro-Oeste</v>
      </c>
      <c r="F51" s="5" t="str">
        <f>VLOOKUP(B51,ibge!A:E,5)</f>
        <v>7 - Maior que 500000</v>
      </c>
      <c r="G51" s="5">
        <v>2018</v>
      </c>
      <c r="H51" s="20">
        <v>1</v>
      </c>
      <c r="I51" s="20">
        <v>1</v>
      </c>
      <c r="J51" s="20">
        <v>1</v>
      </c>
      <c r="K51" s="20">
        <v>1</v>
      </c>
      <c r="L51" s="20">
        <v>1</v>
      </c>
      <c r="M51" s="20">
        <v>1</v>
      </c>
      <c r="N51" s="20" t="s">
        <v>4</v>
      </c>
      <c r="O51" s="20">
        <v>1</v>
      </c>
      <c r="P51" s="7">
        <v>0</v>
      </c>
      <c r="Q51" s="7">
        <v>0</v>
      </c>
      <c r="R51" s="7">
        <v>0</v>
      </c>
      <c r="S51" s="29">
        <v>92238022</v>
      </c>
      <c r="T51" s="23">
        <v>0</v>
      </c>
      <c r="U51" s="23">
        <v>0</v>
      </c>
      <c r="V51" s="23">
        <v>132897719</v>
      </c>
      <c r="W51" s="23">
        <f t="shared" si="5"/>
        <v>132897719</v>
      </c>
      <c r="X51" s="23">
        <v>99673289</v>
      </c>
      <c r="Y51" s="11">
        <f t="shared" si="6"/>
        <v>99673289</v>
      </c>
      <c r="Z51" s="7">
        <v>0</v>
      </c>
      <c r="AA51" s="40" t="s">
        <v>100</v>
      </c>
      <c r="AB51" s="37" t="s">
        <v>101</v>
      </c>
    </row>
    <row r="52" spans="1:29" ht="15" customHeight="1" x14ac:dyDescent="0.25">
      <c r="A52" s="5">
        <v>1</v>
      </c>
      <c r="B52" s="6">
        <v>5208707</v>
      </c>
      <c r="C52" s="16" t="s">
        <v>99</v>
      </c>
      <c r="D52" s="5" t="str">
        <f>VLOOKUP(B52,ibge!A:F,3,FALSE)</f>
        <v>GO</v>
      </c>
      <c r="E52" s="5" t="str">
        <f>VLOOKUP(B52,ibge!A:F,2,FALSE)</f>
        <v>5 - Centro-Oeste</v>
      </c>
      <c r="F52" s="5" t="str">
        <f>VLOOKUP(B52,ibge!A:E,5)</f>
        <v>7 - Maior que 500000</v>
      </c>
      <c r="G52" s="5">
        <v>2017</v>
      </c>
      <c r="H52" s="20">
        <v>1</v>
      </c>
      <c r="I52" s="20">
        <v>1</v>
      </c>
      <c r="J52" s="20">
        <v>1</v>
      </c>
      <c r="K52" s="20">
        <v>1</v>
      </c>
      <c r="L52" s="20">
        <v>1</v>
      </c>
      <c r="M52" s="20">
        <v>1</v>
      </c>
      <c r="N52" s="20" t="s">
        <v>4</v>
      </c>
      <c r="O52" s="20">
        <v>1</v>
      </c>
      <c r="P52" s="7">
        <v>0</v>
      </c>
      <c r="Q52" s="7">
        <v>0</v>
      </c>
      <c r="R52" s="7">
        <v>0</v>
      </c>
      <c r="S52" s="29">
        <v>5796357</v>
      </c>
      <c r="T52" s="23">
        <v>0</v>
      </c>
      <c r="U52" s="23">
        <v>0</v>
      </c>
      <c r="V52" s="23">
        <v>70812032</v>
      </c>
      <c r="W52" s="23">
        <f t="shared" si="5"/>
        <v>70812032</v>
      </c>
      <c r="X52" s="23">
        <v>53109024</v>
      </c>
      <c r="Y52" s="11">
        <f t="shared" si="6"/>
        <v>53109024</v>
      </c>
      <c r="Z52" s="7">
        <v>0</v>
      </c>
      <c r="AA52" s="40" t="s">
        <v>100</v>
      </c>
      <c r="AB52" s="37" t="s">
        <v>102</v>
      </c>
    </row>
    <row r="53" spans="1:29" x14ac:dyDescent="0.25">
      <c r="A53" s="5">
        <v>0</v>
      </c>
      <c r="B53" s="6">
        <v>3518800</v>
      </c>
      <c r="C53" s="16" t="s">
        <v>103</v>
      </c>
      <c r="D53" s="5" t="str">
        <f>VLOOKUP(B53,ibge!A:F,3,FALSE)</f>
        <v>SP</v>
      </c>
      <c r="E53" s="5" t="str">
        <f>VLOOKUP(B53,ibge!A:F,2,FALSE)</f>
        <v>3 - Sudeste</v>
      </c>
      <c r="F53" s="5" t="str">
        <f>VLOOKUP(B53,ibge!A:E,5)</f>
        <v>7 - Maior que 500000</v>
      </c>
      <c r="G53" s="5">
        <v>2019</v>
      </c>
      <c r="H53" s="20">
        <v>1</v>
      </c>
      <c r="I53" s="20">
        <v>1</v>
      </c>
      <c r="J53" s="20">
        <v>1</v>
      </c>
      <c r="K53" s="20">
        <v>0</v>
      </c>
      <c r="L53" s="20" t="s">
        <v>5563</v>
      </c>
      <c r="M53" s="20" t="s">
        <v>5563</v>
      </c>
      <c r="N53" s="20" t="s">
        <v>5563</v>
      </c>
      <c r="O53" s="20" t="s">
        <v>5563</v>
      </c>
      <c r="P53" s="7">
        <v>0</v>
      </c>
      <c r="Q53" s="7">
        <v>0</v>
      </c>
      <c r="R53" s="7">
        <v>0</v>
      </c>
      <c r="S53" s="29">
        <v>150923037.75</v>
      </c>
      <c r="T53" s="23">
        <v>0</v>
      </c>
      <c r="U53" s="23">
        <v>152484258</v>
      </c>
      <c r="V53" s="23">
        <v>14758348.93</v>
      </c>
      <c r="W53" s="23">
        <f t="shared" si="5"/>
        <v>14758348.93</v>
      </c>
      <c r="X53" s="23">
        <v>167242606.93000001</v>
      </c>
      <c r="Y53" s="11">
        <f t="shared" si="6"/>
        <v>167242606.93000001</v>
      </c>
      <c r="Z53" s="7" t="s">
        <v>105</v>
      </c>
      <c r="AA53" s="11" t="s">
        <v>104</v>
      </c>
      <c r="AB53" s="11" t="s">
        <v>18</v>
      </c>
    </row>
    <row r="54" spans="1:29" x14ac:dyDescent="0.25">
      <c r="A54" s="5">
        <v>0</v>
      </c>
      <c r="B54" s="6">
        <v>3518800</v>
      </c>
      <c r="C54" s="16" t="s">
        <v>103</v>
      </c>
      <c r="D54" s="5" t="str">
        <f>VLOOKUP(B54,ibge!A:F,3,FALSE)</f>
        <v>SP</v>
      </c>
      <c r="E54" s="5" t="str">
        <f>VLOOKUP(B54,ibge!A:F,2,FALSE)</f>
        <v>3 - Sudeste</v>
      </c>
      <c r="F54" s="5" t="str">
        <f>VLOOKUP(B54,ibge!A:E,5)</f>
        <v>7 - Maior que 500000</v>
      </c>
      <c r="G54" s="5">
        <v>2018</v>
      </c>
      <c r="H54" s="20">
        <v>1</v>
      </c>
      <c r="I54" s="20">
        <v>1</v>
      </c>
      <c r="J54" s="20">
        <v>1</v>
      </c>
      <c r="K54" s="20">
        <v>0</v>
      </c>
      <c r="L54" s="20" t="s">
        <v>5563</v>
      </c>
      <c r="M54" s="20" t="s">
        <v>5563</v>
      </c>
      <c r="N54" s="20" t="s">
        <v>5563</v>
      </c>
      <c r="O54" s="20" t="s">
        <v>5563</v>
      </c>
      <c r="P54" s="7">
        <v>0</v>
      </c>
      <c r="Q54" s="7">
        <v>0</v>
      </c>
      <c r="R54" s="7">
        <v>0</v>
      </c>
      <c r="S54" s="29">
        <v>143225745</v>
      </c>
      <c r="T54" s="23">
        <v>0</v>
      </c>
      <c r="U54" s="23">
        <v>150000000</v>
      </c>
      <c r="V54" s="23">
        <v>11362891.74</v>
      </c>
      <c r="W54" s="23">
        <f t="shared" si="5"/>
        <v>11362891.74</v>
      </c>
      <c r="X54" s="23">
        <v>161362891.74000001</v>
      </c>
      <c r="Y54" s="23">
        <f t="shared" si="6"/>
        <v>161362891.74000001</v>
      </c>
      <c r="Z54" s="7" t="s">
        <v>106</v>
      </c>
      <c r="AA54" s="11" t="s">
        <v>104</v>
      </c>
      <c r="AB54" s="11" t="s">
        <v>18</v>
      </c>
    </row>
    <row r="55" spans="1:29" x14ac:dyDescent="0.25">
      <c r="A55" s="5">
        <v>0</v>
      </c>
      <c r="B55" s="6">
        <v>3518800</v>
      </c>
      <c r="C55" s="16" t="s">
        <v>103</v>
      </c>
      <c r="D55" s="5" t="str">
        <f>VLOOKUP(B55,ibge!A:F,3,FALSE)</f>
        <v>SP</v>
      </c>
      <c r="E55" s="5" t="str">
        <f>VLOOKUP(B55,ibge!A:F,2,FALSE)</f>
        <v>3 - Sudeste</v>
      </c>
      <c r="F55" s="5" t="str">
        <f>VLOOKUP(B55,ibge!A:E,5)</f>
        <v>7 - Maior que 500000</v>
      </c>
      <c r="G55" s="5">
        <v>2017</v>
      </c>
      <c r="H55" s="20">
        <v>1</v>
      </c>
      <c r="I55" s="20">
        <v>1</v>
      </c>
      <c r="J55" s="20">
        <v>1</v>
      </c>
      <c r="K55" s="20">
        <v>0</v>
      </c>
      <c r="L55" s="20" t="s">
        <v>5563</v>
      </c>
      <c r="M55" s="20" t="s">
        <v>5563</v>
      </c>
      <c r="N55" s="20" t="s">
        <v>5563</v>
      </c>
      <c r="O55" s="20" t="s">
        <v>5563</v>
      </c>
      <c r="P55" s="7">
        <v>0</v>
      </c>
      <c r="Q55" s="7">
        <v>0</v>
      </c>
      <c r="R55" s="7">
        <v>0</v>
      </c>
      <c r="S55" s="29">
        <v>137150000</v>
      </c>
      <c r="T55" s="23">
        <v>0</v>
      </c>
      <c r="U55" s="23">
        <v>150000000</v>
      </c>
      <c r="V55" s="23">
        <v>10629616.039999999</v>
      </c>
      <c r="W55" s="23">
        <f t="shared" si="5"/>
        <v>10629616.039999999</v>
      </c>
      <c r="X55" s="23">
        <v>160629616.03999999</v>
      </c>
      <c r="Y55" s="23">
        <f t="shared" si="6"/>
        <v>160629616.03999999</v>
      </c>
      <c r="Z55" s="7" t="s">
        <v>106</v>
      </c>
      <c r="AA55" s="11" t="s">
        <v>104</v>
      </c>
      <c r="AB55" s="11" t="s">
        <v>18</v>
      </c>
    </row>
    <row r="56" spans="1:29" ht="15" customHeight="1" x14ac:dyDescent="0.25">
      <c r="A56" s="5">
        <v>0</v>
      </c>
      <c r="B56" s="6">
        <v>2607901</v>
      </c>
      <c r="C56" s="16" t="s">
        <v>107</v>
      </c>
      <c r="D56" s="2" t="str">
        <f>VLOOKUP(B56,ibge!A:F,3,FALSE)</f>
        <v>PE</v>
      </c>
      <c r="E56" s="2" t="str">
        <f>VLOOKUP(B56,ibge!A:F,2,FALSE)</f>
        <v>2 - Nordeste</v>
      </c>
      <c r="F56" s="2" t="str">
        <f>VLOOKUP(B56,ibge!A:E,5)</f>
        <v>7 - Maior que 500000</v>
      </c>
      <c r="G56" s="2">
        <v>2019</v>
      </c>
      <c r="H56" s="19">
        <v>0</v>
      </c>
      <c r="I56" s="42" t="s">
        <v>4</v>
      </c>
      <c r="J56" s="42" t="s">
        <v>4</v>
      </c>
      <c r="K56" s="42" t="s">
        <v>4</v>
      </c>
      <c r="L56" s="42" t="s">
        <v>4</v>
      </c>
      <c r="M56" s="42" t="s">
        <v>4</v>
      </c>
      <c r="N56" s="42" t="s">
        <v>4</v>
      </c>
      <c r="O56" s="42" t="s">
        <v>4</v>
      </c>
      <c r="P56" s="84" t="s">
        <v>4</v>
      </c>
      <c r="Q56" s="7" t="s">
        <v>4</v>
      </c>
      <c r="R56" s="7" t="s">
        <v>4</v>
      </c>
      <c r="S56" s="29"/>
      <c r="T56" s="23"/>
      <c r="U56" s="23"/>
      <c r="V56" s="23"/>
      <c r="W56" s="23"/>
      <c r="X56" s="23"/>
      <c r="Y56" s="23"/>
      <c r="Z56" s="7" t="s">
        <v>4</v>
      </c>
      <c r="AA56" s="11" t="s">
        <v>108</v>
      </c>
      <c r="AB56" s="11" t="s">
        <v>18</v>
      </c>
    </row>
    <row r="57" spans="1:29" ht="15" customHeight="1" x14ac:dyDescent="0.25">
      <c r="A57" s="5">
        <v>0</v>
      </c>
      <c r="B57" s="6">
        <v>2607901</v>
      </c>
      <c r="C57" s="16" t="s">
        <v>107</v>
      </c>
      <c r="D57" s="5" t="str">
        <f>VLOOKUP(B57,ibge!A:F,3,FALSE)</f>
        <v>PE</v>
      </c>
      <c r="E57" s="5" t="str">
        <f>VLOOKUP(B57,ibge!A:F,2,FALSE)</f>
        <v>2 - Nordeste</v>
      </c>
      <c r="F57" s="5" t="str">
        <f>VLOOKUP(B57,ibge!A:E,5)</f>
        <v>7 - Maior que 500000</v>
      </c>
      <c r="G57" s="5">
        <v>2018</v>
      </c>
      <c r="H57" s="20">
        <v>1</v>
      </c>
      <c r="I57" s="20">
        <v>1</v>
      </c>
      <c r="J57" s="20">
        <v>1</v>
      </c>
      <c r="K57" s="20">
        <v>1</v>
      </c>
      <c r="L57" s="20" t="s">
        <v>4</v>
      </c>
      <c r="M57" s="20" t="s">
        <v>4</v>
      </c>
      <c r="N57" s="20" t="s">
        <v>4</v>
      </c>
      <c r="O57" s="20" t="s">
        <v>4</v>
      </c>
      <c r="P57" s="7">
        <v>0</v>
      </c>
      <c r="Q57" s="7">
        <v>0</v>
      </c>
      <c r="R57" s="7">
        <v>0</v>
      </c>
      <c r="S57" s="29">
        <v>0</v>
      </c>
      <c r="T57" s="23">
        <v>0</v>
      </c>
      <c r="U57" s="23">
        <v>0</v>
      </c>
      <c r="V57" s="23">
        <v>0</v>
      </c>
      <c r="W57" s="23">
        <v>0</v>
      </c>
      <c r="X57" s="23">
        <v>0</v>
      </c>
      <c r="Y57" s="23">
        <v>0</v>
      </c>
      <c r="Z57" s="7" t="s">
        <v>109</v>
      </c>
      <c r="AA57" s="11" t="s">
        <v>108</v>
      </c>
      <c r="AB57" s="11" t="s">
        <v>110</v>
      </c>
      <c r="AC57" s="3" t="s">
        <v>186</v>
      </c>
    </row>
    <row r="58" spans="1:29" ht="15" customHeight="1" x14ac:dyDescent="0.25">
      <c r="A58" s="5">
        <v>0</v>
      </c>
      <c r="B58" s="6">
        <v>2607901</v>
      </c>
      <c r="C58" s="16" t="s">
        <v>107</v>
      </c>
      <c r="D58" s="5" t="str">
        <f>VLOOKUP(B58,ibge!A:F,3,FALSE)</f>
        <v>PE</v>
      </c>
      <c r="E58" s="5" t="str">
        <f>VLOOKUP(B58,ibge!A:F,2,FALSE)</f>
        <v>2 - Nordeste</v>
      </c>
      <c r="F58" s="5" t="str">
        <f>VLOOKUP(B58,ibge!A:E,5)</f>
        <v>7 - Maior que 500000</v>
      </c>
      <c r="G58" s="5">
        <v>2017</v>
      </c>
      <c r="H58" s="20">
        <v>1</v>
      </c>
      <c r="I58" s="20">
        <v>1</v>
      </c>
      <c r="J58" s="20">
        <v>1</v>
      </c>
      <c r="K58" s="20">
        <v>1</v>
      </c>
      <c r="L58" s="20" t="s">
        <v>4</v>
      </c>
      <c r="M58" s="20" t="s">
        <v>4</v>
      </c>
      <c r="N58" s="20" t="s">
        <v>4</v>
      </c>
      <c r="O58" s="20" t="s">
        <v>4</v>
      </c>
      <c r="P58" s="7">
        <v>0</v>
      </c>
      <c r="Q58" s="7">
        <v>0</v>
      </c>
      <c r="R58" s="7">
        <v>0</v>
      </c>
      <c r="S58" s="29">
        <v>0</v>
      </c>
      <c r="T58" s="23">
        <v>0</v>
      </c>
      <c r="U58" s="23">
        <v>0</v>
      </c>
      <c r="V58" s="23">
        <v>0</v>
      </c>
      <c r="W58" s="23">
        <v>0</v>
      </c>
      <c r="X58" s="23">
        <v>0</v>
      </c>
      <c r="Y58" s="23">
        <v>0</v>
      </c>
      <c r="Z58" s="7" t="s">
        <v>109</v>
      </c>
      <c r="AA58" s="11" t="s">
        <v>108</v>
      </c>
      <c r="AB58" s="11" t="s">
        <v>110</v>
      </c>
      <c r="AC58" s="3" t="s">
        <v>186</v>
      </c>
    </row>
    <row r="59" spans="1:29" ht="15" customHeight="1" x14ac:dyDescent="0.25">
      <c r="A59" s="5">
        <v>1</v>
      </c>
      <c r="B59" s="6">
        <v>2507507</v>
      </c>
      <c r="C59" s="16" t="s">
        <v>111</v>
      </c>
      <c r="D59" s="5" t="str">
        <f>VLOOKUP(B59,ibge!A:F,3,FALSE)</f>
        <v>PB</v>
      </c>
      <c r="E59" s="5" t="str">
        <f>VLOOKUP(B59,ibge!A:F,2,FALSE)</f>
        <v>2 - Nordeste</v>
      </c>
      <c r="F59" s="5" t="str">
        <f>VLOOKUP(B59,ibge!A:E,5)</f>
        <v>7 - Maior que 500000</v>
      </c>
      <c r="G59" s="5">
        <v>2019</v>
      </c>
      <c r="H59" s="20">
        <v>1</v>
      </c>
      <c r="I59" s="20">
        <v>1</v>
      </c>
      <c r="J59" s="20">
        <v>1</v>
      </c>
      <c r="K59" s="20">
        <v>1</v>
      </c>
      <c r="L59" s="20" t="s">
        <v>4</v>
      </c>
      <c r="M59" s="20" t="s">
        <v>4</v>
      </c>
      <c r="N59" s="20" t="s">
        <v>4</v>
      </c>
      <c r="O59" s="20" t="s">
        <v>4</v>
      </c>
      <c r="P59" s="7">
        <v>0</v>
      </c>
      <c r="Q59" s="7">
        <v>0</v>
      </c>
      <c r="R59" s="7">
        <v>0</v>
      </c>
      <c r="S59" s="29">
        <v>0</v>
      </c>
      <c r="T59" s="23">
        <v>0</v>
      </c>
      <c r="U59" s="23">
        <v>0</v>
      </c>
      <c r="V59" s="11">
        <v>0</v>
      </c>
      <c r="W59" s="11">
        <v>0</v>
      </c>
      <c r="X59" s="11">
        <v>0</v>
      </c>
      <c r="Y59" s="11">
        <v>0</v>
      </c>
      <c r="Z59" s="7">
        <v>0</v>
      </c>
      <c r="AA59" s="11" t="s">
        <v>112</v>
      </c>
      <c r="AB59" s="11" t="s">
        <v>113</v>
      </c>
      <c r="AC59" s="3" t="s">
        <v>186</v>
      </c>
    </row>
    <row r="60" spans="1:29" ht="15" customHeight="1" x14ac:dyDescent="0.25">
      <c r="A60" s="5">
        <v>1</v>
      </c>
      <c r="B60" s="6">
        <v>2507507</v>
      </c>
      <c r="C60" s="16" t="s">
        <v>111</v>
      </c>
      <c r="D60" s="5" t="str">
        <f>VLOOKUP(B60,ibge!A:F,3,FALSE)</f>
        <v>PB</v>
      </c>
      <c r="E60" s="5" t="str">
        <f>VLOOKUP(B60,ibge!A:F,2,FALSE)</f>
        <v>2 - Nordeste</v>
      </c>
      <c r="F60" s="5" t="str">
        <f>VLOOKUP(B60,ibge!A:E,5)</f>
        <v>7 - Maior que 500000</v>
      </c>
      <c r="G60" s="5">
        <v>2018</v>
      </c>
      <c r="H60" s="20">
        <v>1</v>
      </c>
      <c r="I60" s="20">
        <v>1</v>
      </c>
      <c r="J60" s="20">
        <v>1</v>
      </c>
      <c r="K60" s="20">
        <v>1</v>
      </c>
      <c r="L60" s="20" t="s">
        <v>4</v>
      </c>
      <c r="M60" s="20" t="s">
        <v>4</v>
      </c>
      <c r="N60" s="20" t="s">
        <v>4</v>
      </c>
      <c r="O60" s="20" t="s">
        <v>4</v>
      </c>
      <c r="P60" s="7">
        <v>0</v>
      </c>
      <c r="Q60" s="7">
        <v>0</v>
      </c>
      <c r="R60" s="7">
        <v>0</v>
      </c>
      <c r="S60" s="29">
        <v>0</v>
      </c>
      <c r="T60" s="23">
        <v>0</v>
      </c>
      <c r="U60" s="23">
        <v>0</v>
      </c>
      <c r="V60" s="11">
        <v>0</v>
      </c>
      <c r="W60" s="11">
        <v>0</v>
      </c>
      <c r="X60" s="11">
        <v>0</v>
      </c>
      <c r="Y60" s="11">
        <v>0</v>
      </c>
      <c r="Z60" s="7" t="s">
        <v>114</v>
      </c>
      <c r="AA60" s="11" t="s">
        <v>112</v>
      </c>
      <c r="AB60" s="11" t="s">
        <v>113</v>
      </c>
      <c r="AC60" s="3" t="s">
        <v>186</v>
      </c>
    </row>
    <row r="61" spans="1:29" ht="15" customHeight="1" x14ac:dyDescent="0.25">
      <c r="A61" s="5">
        <v>1</v>
      </c>
      <c r="B61" s="6">
        <v>2507507</v>
      </c>
      <c r="C61" s="16" t="s">
        <v>111</v>
      </c>
      <c r="D61" s="5" t="str">
        <f>VLOOKUP(B61,ibge!A:F,3,FALSE)</f>
        <v>PB</v>
      </c>
      <c r="E61" s="5" t="str">
        <f>VLOOKUP(B61,ibge!A:F,2,FALSE)</f>
        <v>2 - Nordeste</v>
      </c>
      <c r="F61" s="5" t="str">
        <f>VLOOKUP(B61,ibge!A:E,5)</f>
        <v>7 - Maior que 500000</v>
      </c>
      <c r="G61" s="5">
        <v>2017</v>
      </c>
      <c r="H61" s="20">
        <v>1</v>
      </c>
      <c r="I61" s="20">
        <v>1</v>
      </c>
      <c r="J61" s="20">
        <v>1</v>
      </c>
      <c r="K61" s="20">
        <v>0</v>
      </c>
      <c r="L61" s="20" t="s">
        <v>5563</v>
      </c>
      <c r="M61" s="20" t="s">
        <v>5563</v>
      </c>
      <c r="N61" s="20" t="s">
        <v>5563</v>
      </c>
      <c r="O61" s="20" t="s">
        <v>5563</v>
      </c>
      <c r="P61" s="7">
        <v>0</v>
      </c>
      <c r="Q61" s="7">
        <v>0</v>
      </c>
      <c r="R61" s="7">
        <v>0</v>
      </c>
      <c r="S61" s="29">
        <v>0</v>
      </c>
      <c r="T61" s="23">
        <v>0</v>
      </c>
      <c r="U61" s="23">
        <v>0</v>
      </c>
      <c r="V61" s="23">
        <v>299122</v>
      </c>
      <c r="W61" s="23">
        <f>V61</f>
        <v>299122</v>
      </c>
      <c r="X61" s="23">
        <v>290657</v>
      </c>
      <c r="Y61" s="23">
        <f>X61</f>
        <v>290657</v>
      </c>
      <c r="Z61" s="7" t="s">
        <v>115</v>
      </c>
      <c r="AA61" s="11" t="s">
        <v>112</v>
      </c>
      <c r="AB61" s="11" t="s">
        <v>18</v>
      </c>
    </row>
    <row r="62" spans="1:29" x14ac:dyDescent="0.25">
      <c r="A62" s="5">
        <v>0</v>
      </c>
      <c r="B62" s="6">
        <v>3136702</v>
      </c>
      <c r="C62" s="16" t="s">
        <v>116</v>
      </c>
      <c r="D62" s="5" t="str">
        <f>VLOOKUP(B62,ibge!A:F,3,FALSE)</f>
        <v>MG</v>
      </c>
      <c r="E62" s="5" t="str">
        <f>VLOOKUP(B62,ibge!A:F,2,FALSE)</f>
        <v>3 - Sudeste</v>
      </c>
      <c r="F62" s="5" t="str">
        <f>VLOOKUP(B62,ibge!A:E,5)</f>
        <v>7 - Maior que 500000</v>
      </c>
      <c r="G62" s="5">
        <v>2019</v>
      </c>
      <c r="H62" s="20">
        <v>1</v>
      </c>
      <c r="I62" s="20">
        <v>1</v>
      </c>
      <c r="J62" s="20">
        <v>1</v>
      </c>
      <c r="K62" s="20">
        <v>0</v>
      </c>
      <c r="L62" s="20" t="s">
        <v>5563</v>
      </c>
      <c r="M62" s="20" t="s">
        <v>5563</v>
      </c>
      <c r="N62" s="20" t="s">
        <v>5563</v>
      </c>
      <c r="O62" s="20" t="s">
        <v>5563</v>
      </c>
      <c r="P62" s="7">
        <v>0</v>
      </c>
      <c r="Q62" s="7">
        <v>1</v>
      </c>
      <c r="R62" s="7" t="s">
        <v>118</v>
      </c>
      <c r="S62" s="29">
        <v>18497559</v>
      </c>
      <c r="T62" s="23">
        <v>0</v>
      </c>
      <c r="U62" s="23">
        <v>0</v>
      </c>
      <c r="V62" s="23">
        <v>34373247</v>
      </c>
      <c r="W62" s="23">
        <f>V62</f>
        <v>34373247</v>
      </c>
      <c r="X62" s="23">
        <v>19340361.219999999</v>
      </c>
      <c r="Y62" s="23">
        <f>X62</f>
        <v>19340361.219999999</v>
      </c>
      <c r="Z62" s="7" t="s">
        <v>119</v>
      </c>
      <c r="AA62" s="11" t="s">
        <v>117</v>
      </c>
      <c r="AB62" s="11" t="s">
        <v>18</v>
      </c>
    </row>
    <row r="63" spans="1:29" x14ac:dyDescent="0.25">
      <c r="A63" s="5">
        <v>0</v>
      </c>
      <c r="B63" s="6">
        <v>3136702</v>
      </c>
      <c r="C63" s="16" t="s">
        <v>116</v>
      </c>
      <c r="D63" s="5" t="str">
        <f>VLOOKUP(B63,ibge!A:F,3,FALSE)</f>
        <v>MG</v>
      </c>
      <c r="E63" s="5" t="str">
        <f>VLOOKUP(B63,ibge!A:F,2,FALSE)</f>
        <v>3 - Sudeste</v>
      </c>
      <c r="F63" s="5" t="str">
        <f>VLOOKUP(B63,ibge!A:E,5)</f>
        <v>7 - Maior que 500000</v>
      </c>
      <c r="G63" s="5">
        <v>2018</v>
      </c>
      <c r="H63" s="20">
        <v>1</v>
      </c>
      <c r="I63" s="20">
        <v>1</v>
      </c>
      <c r="J63" s="20">
        <v>1</v>
      </c>
      <c r="K63" s="20">
        <v>0</v>
      </c>
      <c r="L63" s="20" t="s">
        <v>5563</v>
      </c>
      <c r="M63" s="20" t="s">
        <v>5563</v>
      </c>
      <c r="N63" s="20" t="s">
        <v>5563</v>
      </c>
      <c r="O63" s="20" t="s">
        <v>5563</v>
      </c>
      <c r="P63" s="7">
        <v>0</v>
      </c>
      <c r="Q63" s="7">
        <v>1</v>
      </c>
      <c r="R63" s="7" t="s">
        <v>118</v>
      </c>
      <c r="S63" s="29">
        <v>31083872.440000001</v>
      </c>
      <c r="T63" s="23">
        <v>0</v>
      </c>
      <c r="U63" s="23">
        <v>1377482.07</v>
      </c>
      <c r="V63" s="23">
        <v>58807946.479999997</v>
      </c>
      <c r="W63" s="23">
        <f>V63</f>
        <v>58807946.479999997</v>
      </c>
      <c r="X63" s="23">
        <v>31546616.18</v>
      </c>
      <c r="Y63" s="23">
        <f>X63</f>
        <v>31546616.18</v>
      </c>
      <c r="Z63" s="7" t="s">
        <v>119</v>
      </c>
      <c r="AA63" s="11" t="s">
        <v>117</v>
      </c>
      <c r="AB63" s="11" t="s">
        <v>18</v>
      </c>
    </row>
    <row r="64" spans="1:29" x14ac:dyDescent="0.25">
      <c r="A64" s="5">
        <v>0</v>
      </c>
      <c r="B64" s="6">
        <v>3136702</v>
      </c>
      <c r="C64" s="16" t="s">
        <v>116</v>
      </c>
      <c r="D64" s="5" t="str">
        <f>VLOOKUP(B64,ibge!A:F,3,FALSE)</f>
        <v>MG</v>
      </c>
      <c r="E64" s="5" t="str">
        <f>VLOOKUP(B64,ibge!A:F,2,FALSE)</f>
        <v>3 - Sudeste</v>
      </c>
      <c r="F64" s="5" t="str">
        <f>VLOOKUP(B64,ibge!A:E,5)</f>
        <v>7 - Maior que 500000</v>
      </c>
      <c r="G64" s="5">
        <v>2017</v>
      </c>
      <c r="H64" s="20">
        <v>1</v>
      </c>
      <c r="I64" s="20">
        <v>1</v>
      </c>
      <c r="J64" s="20">
        <v>1</v>
      </c>
      <c r="K64" s="20">
        <v>0</v>
      </c>
      <c r="L64" s="20" t="s">
        <v>5563</v>
      </c>
      <c r="M64" s="20" t="s">
        <v>5563</v>
      </c>
      <c r="N64" s="20" t="s">
        <v>5563</v>
      </c>
      <c r="O64" s="20" t="s">
        <v>5563</v>
      </c>
      <c r="P64" s="7">
        <v>0</v>
      </c>
      <c r="Q64" s="7">
        <v>1</v>
      </c>
      <c r="R64" s="7" t="s">
        <v>120</v>
      </c>
      <c r="S64" s="29">
        <v>64539000</v>
      </c>
      <c r="T64" s="23">
        <v>0</v>
      </c>
      <c r="U64" s="23">
        <v>2377482.0699999998</v>
      </c>
      <c r="V64" s="23">
        <v>78454000</v>
      </c>
      <c r="W64" s="23">
        <f>V64</f>
        <v>78454000</v>
      </c>
      <c r="X64" s="23">
        <v>65274283.539999999</v>
      </c>
      <c r="Y64" s="23">
        <f>X64</f>
        <v>65274283.539999999</v>
      </c>
      <c r="Z64" s="7" t="s">
        <v>119</v>
      </c>
      <c r="AA64" s="11" t="s">
        <v>117</v>
      </c>
      <c r="AB64" s="11" t="s">
        <v>18</v>
      </c>
    </row>
    <row r="65" spans="1:28" ht="15" customHeight="1" x14ac:dyDescent="0.25">
      <c r="A65" s="5">
        <v>1</v>
      </c>
      <c r="B65" s="6">
        <v>4113700</v>
      </c>
      <c r="C65" s="16" t="s">
        <v>121</v>
      </c>
      <c r="D65" s="5" t="str">
        <f>VLOOKUP(B65,ibge!A:F,3,FALSE)</f>
        <v>PR</v>
      </c>
      <c r="E65" s="5" t="str">
        <f>VLOOKUP(B65,ibge!A:F,2,FALSE)</f>
        <v>4 - Sul</v>
      </c>
      <c r="F65" s="5" t="str">
        <f>VLOOKUP(B65,ibge!A:E,5)</f>
        <v>7 - Maior que 500000</v>
      </c>
      <c r="G65" s="5">
        <v>2019</v>
      </c>
      <c r="H65" s="20">
        <v>1</v>
      </c>
      <c r="I65" s="20">
        <v>1</v>
      </c>
      <c r="J65" s="20">
        <v>1</v>
      </c>
      <c r="K65" s="20">
        <v>1</v>
      </c>
      <c r="L65" s="20" t="s">
        <v>4</v>
      </c>
      <c r="M65" s="20" t="s">
        <v>4</v>
      </c>
      <c r="N65" s="20" t="s">
        <v>4</v>
      </c>
      <c r="O65" s="20" t="s">
        <v>4</v>
      </c>
      <c r="P65" s="7">
        <v>0</v>
      </c>
      <c r="Q65" s="7">
        <v>0</v>
      </c>
      <c r="R65" s="7">
        <v>0</v>
      </c>
      <c r="S65" s="29">
        <v>0</v>
      </c>
      <c r="T65" s="23">
        <v>0</v>
      </c>
      <c r="U65" s="23">
        <v>0</v>
      </c>
      <c r="V65" s="23">
        <v>0</v>
      </c>
      <c r="W65" s="23">
        <v>0</v>
      </c>
      <c r="X65" s="23">
        <v>0</v>
      </c>
      <c r="Y65" s="23">
        <v>0</v>
      </c>
      <c r="Z65" s="7" t="s">
        <v>123</v>
      </c>
      <c r="AA65" s="11" t="s">
        <v>122</v>
      </c>
      <c r="AB65" s="37" t="s">
        <v>124</v>
      </c>
    </row>
    <row r="66" spans="1:28" ht="15" customHeight="1" x14ac:dyDescent="0.25">
      <c r="A66" s="5">
        <v>1</v>
      </c>
      <c r="B66" s="6">
        <v>4113700</v>
      </c>
      <c r="C66" s="16" t="s">
        <v>121</v>
      </c>
      <c r="D66" s="5" t="str">
        <f>VLOOKUP(B66,ibge!A:F,3,FALSE)</f>
        <v>PR</v>
      </c>
      <c r="E66" s="5" t="str">
        <f>VLOOKUP(B66,ibge!A:F,2,FALSE)</f>
        <v>4 - Sul</v>
      </c>
      <c r="F66" s="5" t="str">
        <f>VLOOKUP(B66,ibge!A:E,5)</f>
        <v>7 - Maior que 500000</v>
      </c>
      <c r="G66" s="5">
        <v>2018</v>
      </c>
      <c r="H66" s="20">
        <v>1</v>
      </c>
      <c r="I66" s="20">
        <v>1</v>
      </c>
      <c r="J66" s="20">
        <v>1</v>
      </c>
      <c r="K66" s="20">
        <v>1</v>
      </c>
      <c r="L66" s="20">
        <v>1</v>
      </c>
      <c r="M66" s="20">
        <v>1</v>
      </c>
      <c r="N66" s="20" t="s">
        <v>4</v>
      </c>
      <c r="O66" s="20">
        <v>1</v>
      </c>
      <c r="P66" s="7">
        <v>0</v>
      </c>
      <c r="Q66" s="7">
        <v>0</v>
      </c>
      <c r="R66" s="7">
        <v>0</v>
      </c>
      <c r="S66" s="29">
        <v>4391000</v>
      </c>
      <c r="T66" s="23">
        <v>0</v>
      </c>
      <c r="U66" s="23">
        <v>0</v>
      </c>
      <c r="V66" s="23">
        <v>4391000</v>
      </c>
      <c r="W66" s="23">
        <f>V66</f>
        <v>4391000</v>
      </c>
      <c r="X66" s="23">
        <v>4391000</v>
      </c>
      <c r="Y66" s="23">
        <f>X66</f>
        <v>4391000</v>
      </c>
      <c r="Z66" s="7" t="s">
        <v>123</v>
      </c>
      <c r="AA66" s="11" t="s">
        <v>122</v>
      </c>
      <c r="AB66" s="37" t="s">
        <v>125</v>
      </c>
    </row>
    <row r="67" spans="1:28" ht="15" customHeight="1" x14ac:dyDescent="0.25">
      <c r="A67" s="5">
        <v>1</v>
      </c>
      <c r="B67" s="6">
        <v>4113700</v>
      </c>
      <c r="C67" s="16" t="s">
        <v>121</v>
      </c>
      <c r="D67" s="5" t="str">
        <f>VLOOKUP(B67,ibge!A:F,3,FALSE)</f>
        <v>PR</v>
      </c>
      <c r="E67" s="5" t="str">
        <f>VLOOKUP(B67,ibge!A:F,2,FALSE)</f>
        <v>4 - Sul</v>
      </c>
      <c r="F67" s="5" t="str">
        <f>VLOOKUP(B67,ibge!A:E,5)</f>
        <v>7 - Maior que 500000</v>
      </c>
      <c r="G67" s="5">
        <v>2017</v>
      </c>
      <c r="H67" s="20">
        <v>1</v>
      </c>
      <c r="I67" s="20">
        <v>1</v>
      </c>
      <c r="J67" s="20">
        <v>1</v>
      </c>
      <c r="K67" s="20">
        <v>1</v>
      </c>
      <c r="L67" s="20">
        <v>1</v>
      </c>
      <c r="M67" s="20">
        <v>1</v>
      </c>
      <c r="N67" s="20" t="s">
        <v>4</v>
      </c>
      <c r="O67" s="20">
        <v>1</v>
      </c>
      <c r="P67" s="7">
        <v>0</v>
      </c>
      <c r="Q67" s="7">
        <v>0</v>
      </c>
      <c r="R67" s="7">
        <v>0</v>
      </c>
      <c r="S67" s="29">
        <v>2860000</v>
      </c>
      <c r="T67" s="23">
        <v>0</v>
      </c>
      <c r="U67" s="23">
        <v>0</v>
      </c>
      <c r="V67" s="23">
        <v>2860000</v>
      </c>
      <c r="W67" s="23">
        <f>V67</f>
        <v>2860000</v>
      </c>
      <c r="X67" s="23">
        <v>2860000</v>
      </c>
      <c r="Y67" s="23">
        <f>X67</f>
        <v>2860000</v>
      </c>
      <c r="Z67" s="7" t="s">
        <v>126</v>
      </c>
      <c r="AA67" s="11" t="s">
        <v>122</v>
      </c>
      <c r="AB67" s="37" t="s">
        <v>127</v>
      </c>
    </row>
    <row r="68" spans="1:28" ht="15" customHeight="1" x14ac:dyDescent="0.25">
      <c r="A68" s="5">
        <v>1</v>
      </c>
      <c r="B68" s="6">
        <v>2704302</v>
      </c>
      <c r="C68" s="16" t="s">
        <v>128</v>
      </c>
      <c r="D68" s="5" t="str">
        <f>VLOOKUP(B68,ibge!A:F,3,FALSE)</f>
        <v>AL</v>
      </c>
      <c r="E68" s="5" t="str">
        <f>VLOOKUP(B68,ibge!A:F,2,FALSE)</f>
        <v>2 - Nordeste</v>
      </c>
      <c r="F68" s="5" t="str">
        <f>VLOOKUP(B68,ibge!A:E,5)</f>
        <v>7 - Maior que 500000</v>
      </c>
      <c r="G68" s="5">
        <v>2019</v>
      </c>
      <c r="H68" s="20">
        <v>1</v>
      </c>
      <c r="I68" s="20">
        <v>1</v>
      </c>
      <c r="J68" s="20">
        <v>1</v>
      </c>
      <c r="K68" s="20">
        <v>0</v>
      </c>
      <c r="L68" s="20" t="s">
        <v>5563</v>
      </c>
      <c r="M68" s="20" t="s">
        <v>5563</v>
      </c>
      <c r="N68" s="20" t="s">
        <v>5563</v>
      </c>
      <c r="O68" s="20" t="s">
        <v>5563</v>
      </c>
      <c r="P68" s="7">
        <v>0</v>
      </c>
      <c r="Q68" s="7">
        <v>0</v>
      </c>
      <c r="R68" s="7">
        <v>0</v>
      </c>
      <c r="S68" s="29">
        <v>0</v>
      </c>
      <c r="T68" s="23">
        <v>0</v>
      </c>
      <c r="U68" s="23">
        <v>0</v>
      </c>
      <c r="V68" s="23">
        <v>31084778</v>
      </c>
      <c r="W68" s="23">
        <f>V68</f>
        <v>31084778</v>
      </c>
      <c r="X68" s="23">
        <v>24867822</v>
      </c>
      <c r="Y68" s="23">
        <f>X68</f>
        <v>24867822</v>
      </c>
      <c r="Z68" s="7">
        <v>0</v>
      </c>
      <c r="AA68" s="11" t="s">
        <v>129</v>
      </c>
      <c r="AB68" s="11" t="s">
        <v>18</v>
      </c>
    </row>
    <row r="69" spans="1:28" ht="15" customHeight="1" x14ac:dyDescent="0.25">
      <c r="A69" s="5">
        <v>1</v>
      </c>
      <c r="B69" s="6">
        <v>2704302</v>
      </c>
      <c r="C69" s="16" t="s">
        <v>128</v>
      </c>
      <c r="D69" s="5" t="str">
        <f>VLOOKUP(B69,ibge!A:F,3,FALSE)</f>
        <v>AL</v>
      </c>
      <c r="E69" s="5" t="str">
        <f>VLOOKUP(B69,ibge!A:F,2,FALSE)</f>
        <v>2 - Nordeste</v>
      </c>
      <c r="F69" s="5" t="str">
        <f>VLOOKUP(B69,ibge!A:E,5)</f>
        <v>7 - Maior que 500000</v>
      </c>
      <c r="G69" s="5">
        <v>2018</v>
      </c>
      <c r="H69" s="20">
        <v>1</v>
      </c>
      <c r="I69" s="20">
        <v>1</v>
      </c>
      <c r="J69" s="20">
        <v>1</v>
      </c>
      <c r="K69" s="20">
        <v>0</v>
      </c>
      <c r="L69" s="20" t="s">
        <v>5563</v>
      </c>
      <c r="M69" s="20" t="s">
        <v>5563</v>
      </c>
      <c r="N69" s="20" t="s">
        <v>5563</v>
      </c>
      <c r="O69" s="20" t="s">
        <v>5563</v>
      </c>
      <c r="P69" s="7">
        <v>0</v>
      </c>
      <c r="Q69" s="7">
        <v>1</v>
      </c>
      <c r="R69" s="7" t="s">
        <v>130</v>
      </c>
      <c r="S69" s="29">
        <v>0</v>
      </c>
      <c r="T69" s="23">
        <v>0</v>
      </c>
      <c r="U69" s="23">
        <v>0</v>
      </c>
      <c r="V69" s="23">
        <v>153507337</v>
      </c>
      <c r="W69" s="23">
        <f>V69</f>
        <v>153507337</v>
      </c>
      <c r="X69" s="23">
        <v>130345018</v>
      </c>
      <c r="Y69" s="23">
        <f>X69</f>
        <v>130345018</v>
      </c>
      <c r="Z69" s="7" t="s">
        <v>131</v>
      </c>
      <c r="AA69" s="11" t="s">
        <v>129</v>
      </c>
      <c r="AB69" s="11" t="s">
        <v>18</v>
      </c>
    </row>
    <row r="70" spans="1:28" ht="15" customHeight="1" x14ac:dyDescent="0.25">
      <c r="A70" s="5">
        <v>1</v>
      </c>
      <c r="B70" s="6">
        <v>2704302</v>
      </c>
      <c r="C70" s="16" t="s">
        <v>128</v>
      </c>
      <c r="D70" s="2" t="str">
        <f>VLOOKUP(B70,ibge!A:F,3,FALSE)</f>
        <v>AL</v>
      </c>
      <c r="E70" s="2" t="str">
        <f>VLOOKUP(B70,ibge!A:F,2,FALSE)</f>
        <v>2 - Nordeste</v>
      </c>
      <c r="F70" s="2" t="str">
        <f>VLOOKUP(B70,ibge!A:E,5)</f>
        <v>7 - Maior que 500000</v>
      </c>
      <c r="G70" s="2">
        <v>2017</v>
      </c>
      <c r="H70" s="19">
        <v>0</v>
      </c>
      <c r="I70" s="42" t="s">
        <v>4</v>
      </c>
      <c r="J70" s="42" t="s">
        <v>4</v>
      </c>
      <c r="K70" s="42" t="s">
        <v>4</v>
      </c>
      <c r="L70" s="42" t="s">
        <v>4</v>
      </c>
      <c r="M70" s="42" t="s">
        <v>4</v>
      </c>
      <c r="N70" s="42" t="s">
        <v>4</v>
      </c>
      <c r="O70" s="42" t="s">
        <v>4</v>
      </c>
      <c r="P70" s="84" t="s">
        <v>4</v>
      </c>
      <c r="Q70" s="7" t="s">
        <v>4</v>
      </c>
      <c r="R70" s="7" t="s">
        <v>4</v>
      </c>
      <c r="S70" s="29"/>
      <c r="T70" s="23"/>
      <c r="U70" s="23"/>
      <c r="V70" s="23"/>
      <c r="W70" s="23"/>
      <c r="X70" s="23"/>
      <c r="Y70" s="23"/>
      <c r="Z70" s="7" t="s">
        <v>4</v>
      </c>
      <c r="AA70" s="11" t="s">
        <v>129</v>
      </c>
      <c r="AB70" s="11" t="s">
        <v>18</v>
      </c>
    </row>
    <row r="71" spans="1:28" ht="15" customHeight="1" x14ac:dyDescent="0.25">
      <c r="A71" s="5">
        <v>1</v>
      </c>
      <c r="B71" s="6">
        <v>1302603</v>
      </c>
      <c r="C71" s="16" t="s">
        <v>132</v>
      </c>
      <c r="D71" s="5" t="str">
        <f>VLOOKUP(B71,ibge!A:F,3,FALSE)</f>
        <v>AM</v>
      </c>
      <c r="E71" s="5" t="str">
        <f>VLOOKUP(B71,ibge!A:F,2,FALSE)</f>
        <v>1 - Norte</v>
      </c>
      <c r="F71" s="5" t="str">
        <f>VLOOKUP(B71,ibge!A:E,5)</f>
        <v>7 - Maior que 500000</v>
      </c>
      <c r="G71" s="5">
        <v>2019</v>
      </c>
      <c r="H71" s="20">
        <v>1</v>
      </c>
      <c r="I71" s="20">
        <v>1</v>
      </c>
      <c r="J71" s="20">
        <v>1</v>
      </c>
      <c r="K71" s="20">
        <v>1</v>
      </c>
      <c r="L71" s="20">
        <v>1</v>
      </c>
      <c r="M71" s="20">
        <v>1</v>
      </c>
      <c r="N71" s="20" t="s">
        <v>4</v>
      </c>
      <c r="O71" s="20">
        <v>1</v>
      </c>
      <c r="P71" s="7">
        <v>0</v>
      </c>
      <c r="Q71" s="7">
        <v>0</v>
      </c>
      <c r="R71" s="7">
        <v>0</v>
      </c>
      <c r="S71" s="29">
        <v>91025000</v>
      </c>
      <c r="T71" s="23">
        <v>0</v>
      </c>
      <c r="U71" s="23">
        <v>0</v>
      </c>
      <c r="V71" s="23">
        <v>170419000</v>
      </c>
      <c r="W71" s="23">
        <f>V71</f>
        <v>170419000</v>
      </c>
      <c r="X71" s="23">
        <v>146146000</v>
      </c>
      <c r="Y71" s="23">
        <f>X71</f>
        <v>146146000</v>
      </c>
      <c r="Z71" s="7" t="s">
        <v>134</v>
      </c>
      <c r="AA71" s="11" t="s">
        <v>133</v>
      </c>
      <c r="AB71" s="37" t="s">
        <v>135</v>
      </c>
    </row>
    <row r="72" spans="1:28" ht="15" customHeight="1" x14ac:dyDescent="0.25">
      <c r="A72" s="5">
        <v>1</v>
      </c>
      <c r="B72" s="6">
        <v>1302603</v>
      </c>
      <c r="C72" s="16" t="s">
        <v>132</v>
      </c>
      <c r="D72" s="5" t="str">
        <f>VLOOKUP(B72,ibge!A:F,3,FALSE)</f>
        <v>AM</v>
      </c>
      <c r="E72" s="5" t="str">
        <f>VLOOKUP(B72,ibge!A:F,2,FALSE)</f>
        <v>1 - Norte</v>
      </c>
      <c r="F72" s="5" t="str">
        <f>VLOOKUP(B72,ibge!A:E,5)</f>
        <v>7 - Maior que 500000</v>
      </c>
      <c r="G72" s="5">
        <v>2018</v>
      </c>
      <c r="H72" s="20">
        <v>1</v>
      </c>
      <c r="I72" s="20">
        <v>1</v>
      </c>
      <c r="J72" s="20">
        <v>1</v>
      </c>
      <c r="K72" s="20">
        <v>1</v>
      </c>
      <c r="L72" s="20">
        <v>1</v>
      </c>
      <c r="M72" s="20">
        <v>1</v>
      </c>
      <c r="N72" s="20" t="s">
        <v>4</v>
      </c>
      <c r="O72" s="20">
        <v>1</v>
      </c>
      <c r="P72" s="7">
        <v>0</v>
      </c>
      <c r="Q72" s="7">
        <v>0</v>
      </c>
      <c r="R72" s="7">
        <v>0</v>
      </c>
      <c r="S72" s="29">
        <v>56711000</v>
      </c>
      <c r="T72" s="23">
        <v>0</v>
      </c>
      <c r="U72" s="23">
        <v>0</v>
      </c>
      <c r="V72" s="23">
        <v>188390000</v>
      </c>
      <c r="W72" s="23">
        <f>V72</f>
        <v>188390000</v>
      </c>
      <c r="X72" s="23">
        <v>164205000</v>
      </c>
      <c r="Y72" s="23">
        <f>X72</f>
        <v>164205000</v>
      </c>
      <c r="Z72" s="7" t="s">
        <v>134</v>
      </c>
      <c r="AA72" s="11" t="s">
        <v>133</v>
      </c>
      <c r="AB72" s="37" t="s">
        <v>136</v>
      </c>
    </row>
    <row r="73" spans="1:28" ht="15" customHeight="1" x14ac:dyDescent="0.25">
      <c r="A73" s="5">
        <v>1</v>
      </c>
      <c r="B73" s="6">
        <v>1302603</v>
      </c>
      <c r="C73" s="16" t="s">
        <v>132</v>
      </c>
      <c r="D73" s="2" t="str">
        <f>VLOOKUP(B73,ibge!A:F,3,FALSE)</f>
        <v>AM</v>
      </c>
      <c r="E73" s="2" t="str">
        <f>VLOOKUP(B73,ibge!A:F,2,FALSE)</f>
        <v>1 - Norte</v>
      </c>
      <c r="F73" s="2" t="str">
        <f>VLOOKUP(B73,ibge!A:E,5)</f>
        <v>7 - Maior que 500000</v>
      </c>
      <c r="G73" s="2">
        <v>2017</v>
      </c>
      <c r="H73" s="19">
        <v>0</v>
      </c>
      <c r="I73" s="42" t="s">
        <v>4</v>
      </c>
      <c r="J73" s="42" t="s">
        <v>4</v>
      </c>
      <c r="K73" s="42" t="s">
        <v>4</v>
      </c>
      <c r="L73" s="42" t="s">
        <v>4</v>
      </c>
      <c r="M73" s="42" t="s">
        <v>4</v>
      </c>
      <c r="N73" s="42" t="s">
        <v>4</v>
      </c>
      <c r="O73" s="42" t="s">
        <v>4</v>
      </c>
      <c r="P73" s="84" t="s">
        <v>4</v>
      </c>
      <c r="Q73" s="7" t="s">
        <v>4</v>
      </c>
      <c r="R73" s="7" t="s">
        <v>4</v>
      </c>
      <c r="V73" s="23"/>
      <c r="W73" s="23"/>
      <c r="X73" s="23"/>
      <c r="Y73" s="23"/>
      <c r="Z73" s="7" t="s">
        <v>4</v>
      </c>
      <c r="AA73" s="11" t="s">
        <v>133</v>
      </c>
      <c r="AB73" s="11" t="s">
        <v>18</v>
      </c>
    </row>
    <row r="74" spans="1:28" x14ac:dyDescent="0.25">
      <c r="A74" s="5">
        <v>0</v>
      </c>
      <c r="B74" s="6">
        <v>3303500</v>
      </c>
      <c r="C74" s="16" t="s">
        <v>137</v>
      </c>
      <c r="D74" s="2" t="str">
        <f>VLOOKUP(B74,ibge!A:F,3,FALSE)</f>
        <v>RJ</v>
      </c>
      <c r="E74" s="2" t="str">
        <f>VLOOKUP(B74,ibge!A:F,2,FALSE)</f>
        <v>3 - Sudeste</v>
      </c>
      <c r="F74" s="2" t="str">
        <f>VLOOKUP(B74,ibge!A:E,5)</f>
        <v>7 - Maior que 500000</v>
      </c>
      <c r="G74" s="2">
        <v>2019</v>
      </c>
      <c r="H74" s="19">
        <v>0</v>
      </c>
      <c r="I74" s="42" t="s">
        <v>4</v>
      </c>
      <c r="J74" s="42" t="s">
        <v>4</v>
      </c>
      <c r="K74" s="42" t="s">
        <v>4</v>
      </c>
      <c r="L74" s="42" t="s">
        <v>4</v>
      </c>
      <c r="M74" s="42" t="s">
        <v>4</v>
      </c>
      <c r="N74" s="42" t="s">
        <v>4</v>
      </c>
      <c r="O74" s="42" t="s">
        <v>4</v>
      </c>
      <c r="P74" s="84" t="s">
        <v>4</v>
      </c>
      <c r="Q74" s="7" t="s">
        <v>4</v>
      </c>
      <c r="R74" s="7" t="s">
        <v>4</v>
      </c>
      <c r="V74" s="23"/>
      <c r="W74" s="23"/>
      <c r="X74" s="23"/>
      <c r="Y74" s="23"/>
      <c r="Z74" s="7" t="s">
        <v>4</v>
      </c>
      <c r="AA74" s="11" t="s">
        <v>138</v>
      </c>
    </row>
    <row r="75" spans="1:28" x14ac:dyDescent="0.25">
      <c r="A75" s="5">
        <v>0</v>
      </c>
      <c r="B75" s="6">
        <v>3303500</v>
      </c>
      <c r="C75" s="16" t="s">
        <v>137</v>
      </c>
      <c r="D75" s="5" t="str">
        <f>VLOOKUP(B75,ibge!A:F,3,FALSE)</f>
        <v>RJ</v>
      </c>
      <c r="E75" s="5" t="str">
        <f>VLOOKUP(B75,ibge!A:F,2,FALSE)</f>
        <v>3 - Sudeste</v>
      </c>
      <c r="F75" s="5" t="str">
        <f>VLOOKUP(B75,ibge!A:E,5)</f>
        <v>7 - Maior que 500000</v>
      </c>
      <c r="G75" s="5">
        <v>2018</v>
      </c>
      <c r="H75" s="20">
        <v>1</v>
      </c>
      <c r="I75" s="20">
        <v>0</v>
      </c>
      <c r="J75" s="42" t="s">
        <v>4</v>
      </c>
      <c r="K75" s="42" t="s">
        <v>4</v>
      </c>
      <c r="L75" s="20" t="s">
        <v>4</v>
      </c>
      <c r="M75" s="20" t="s">
        <v>4</v>
      </c>
      <c r="N75" s="20" t="s">
        <v>4</v>
      </c>
      <c r="O75" s="20" t="s">
        <v>4</v>
      </c>
      <c r="P75" s="7">
        <v>0</v>
      </c>
      <c r="Q75" s="7" t="s">
        <v>4</v>
      </c>
      <c r="R75" s="7" t="s">
        <v>4</v>
      </c>
      <c r="V75" s="23"/>
      <c r="W75" s="23"/>
      <c r="X75" s="23"/>
      <c r="Y75" s="23"/>
      <c r="Z75" s="7" t="s">
        <v>186</v>
      </c>
      <c r="AA75" s="11" t="s">
        <v>138</v>
      </c>
      <c r="AB75" s="11" t="s">
        <v>18</v>
      </c>
    </row>
    <row r="76" spans="1:28" x14ac:dyDescent="0.25">
      <c r="A76" s="5">
        <v>0</v>
      </c>
      <c r="B76" s="6">
        <v>3303500</v>
      </c>
      <c r="C76" s="16" t="s">
        <v>137</v>
      </c>
      <c r="D76" s="5" t="str">
        <f>VLOOKUP(B76,ibge!A:F,3,FALSE)</f>
        <v>RJ</v>
      </c>
      <c r="E76" s="5" t="str">
        <f>VLOOKUP(B76,ibge!A:F,2,FALSE)</f>
        <v>3 - Sudeste</v>
      </c>
      <c r="F76" s="5" t="str">
        <f>VLOOKUP(B76,ibge!A:E,5)</f>
        <v>7 - Maior que 500000</v>
      </c>
      <c r="G76" s="5">
        <v>2017</v>
      </c>
      <c r="H76" s="20">
        <v>1</v>
      </c>
      <c r="I76" s="20">
        <v>0</v>
      </c>
      <c r="J76" s="42" t="s">
        <v>4</v>
      </c>
      <c r="K76" s="42" t="s">
        <v>4</v>
      </c>
      <c r="L76" s="20" t="s">
        <v>4</v>
      </c>
      <c r="M76" s="20" t="s">
        <v>4</v>
      </c>
      <c r="N76" s="20" t="s">
        <v>4</v>
      </c>
      <c r="O76" s="20" t="s">
        <v>4</v>
      </c>
      <c r="P76" s="7">
        <v>0</v>
      </c>
      <c r="Q76" s="7" t="s">
        <v>4</v>
      </c>
      <c r="R76" s="7" t="s">
        <v>4</v>
      </c>
      <c r="V76" s="23"/>
      <c r="W76" s="23"/>
      <c r="X76" s="23"/>
      <c r="Y76" s="23"/>
      <c r="Z76" s="7" t="s">
        <v>186</v>
      </c>
      <c r="AA76" s="11" t="s">
        <v>138</v>
      </c>
      <c r="AB76" s="11" t="s">
        <v>18</v>
      </c>
    </row>
    <row r="77" spans="1:28" ht="15" customHeight="1" x14ac:dyDescent="0.25">
      <c r="A77" s="2">
        <v>0</v>
      </c>
      <c r="B77" s="15">
        <v>4209102</v>
      </c>
      <c r="C77" s="17" t="s">
        <v>139</v>
      </c>
      <c r="D77" s="5" t="str">
        <f>VLOOKUP(B77,ibge!A:F,3,FALSE)</f>
        <v>SC</v>
      </c>
      <c r="E77" s="5" t="str">
        <f>VLOOKUP(B77,ibge!A:F,2,FALSE)</f>
        <v>4 - Sul</v>
      </c>
      <c r="F77" s="5" t="str">
        <f>VLOOKUP(B77,ibge!A:E,5)</f>
        <v>7 - Maior que 500000</v>
      </c>
      <c r="G77" s="2">
        <v>2019</v>
      </c>
      <c r="H77" s="19">
        <v>1</v>
      </c>
      <c r="I77" s="19">
        <v>1</v>
      </c>
      <c r="J77" s="19">
        <v>1</v>
      </c>
      <c r="K77" s="19">
        <v>0</v>
      </c>
      <c r="L77" s="20" t="s">
        <v>5563</v>
      </c>
      <c r="M77" s="20" t="s">
        <v>5563</v>
      </c>
      <c r="N77" s="20" t="s">
        <v>5563</v>
      </c>
      <c r="O77" s="20" t="s">
        <v>5563</v>
      </c>
      <c r="P77" s="19">
        <v>0</v>
      </c>
      <c r="Q77" s="19">
        <v>1</v>
      </c>
      <c r="R77" s="19" t="s">
        <v>140</v>
      </c>
      <c r="S77" s="30">
        <v>2680130</v>
      </c>
      <c r="T77" s="24">
        <v>0</v>
      </c>
      <c r="U77" s="24">
        <v>0</v>
      </c>
      <c r="V77" s="24">
        <v>190000000</v>
      </c>
      <c r="W77" s="24">
        <v>190000000</v>
      </c>
      <c r="X77" s="24">
        <v>20420000</v>
      </c>
      <c r="Y77" s="24">
        <v>20420000</v>
      </c>
      <c r="Z77" s="19">
        <v>0</v>
      </c>
      <c r="AA77" s="39" t="s">
        <v>141</v>
      </c>
      <c r="AB77" s="24" t="s">
        <v>142</v>
      </c>
    </row>
    <row r="78" spans="1:28" ht="15" customHeight="1" x14ac:dyDescent="0.25">
      <c r="A78" s="2">
        <v>0</v>
      </c>
      <c r="B78" s="15">
        <v>4209102</v>
      </c>
      <c r="C78" s="17" t="s">
        <v>139</v>
      </c>
      <c r="D78" s="5" t="str">
        <f>VLOOKUP(B78,ibge!A:F,3,FALSE)</f>
        <v>SC</v>
      </c>
      <c r="E78" s="5" t="str">
        <f>VLOOKUP(B78,ibge!A:F,2,FALSE)</f>
        <v>4 - Sul</v>
      </c>
      <c r="F78" s="5" t="str">
        <f>VLOOKUP(B78,ibge!A:E,5)</f>
        <v>7 - Maior que 500000</v>
      </c>
      <c r="G78" s="2">
        <v>2018</v>
      </c>
      <c r="H78" s="19">
        <v>1</v>
      </c>
      <c r="I78" s="19">
        <v>1</v>
      </c>
      <c r="J78" s="19">
        <v>1</v>
      </c>
      <c r="K78" s="19">
        <v>0</v>
      </c>
      <c r="L78" s="20" t="s">
        <v>5563</v>
      </c>
      <c r="M78" s="20" t="s">
        <v>5563</v>
      </c>
      <c r="N78" s="20" t="s">
        <v>5563</v>
      </c>
      <c r="O78" s="20" t="s">
        <v>5563</v>
      </c>
      <c r="P78" s="19">
        <v>0</v>
      </c>
      <c r="Q78" s="19">
        <v>1</v>
      </c>
      <c r="R78" s="19" t="s">
        <v>140</v>
      </c>
      <c r="S78" s="30">
        <v>15793295</v>
      </c>
      <c r="T78" s="41">
        <v>0</v>
      </c>
      <c r="U78" s="24">
        <v>0</v>
      </c>
      <c r="V78" s="24">
        <v>72026970</v>
      </c>
      <c r="W78" s="24">
        <v>72026970</v>
      </c>
      <c r="X78" s="24">
        <v>60387130</v>
      </c>
      <c r="Y78" s="24">
        <v>60387130</v>
      </c>
      <c r="Z78" s="19">
        <v>0</v>
      </c>
      <c r="AA78" s="39" t="s">
        <v>143</v>
      </c>
      <c r="AB78" s="24" t="s">
        <v>18</v>
      </c>
    </row>
    <row r="79" spans="1:28" ht="15" customHeight="1" x14ac:dyDescent="0.25">
      <c r="A79" s="2">
        <v>0</v>
      </c>
      <c r="B79" s="15">
        <v>4209102</v>
      </c>
      <c r="C79" s="17" t="s">
        <v>139</v>
      </c>
      <c r="D79" s="5" t="str">
        <f>VLOOKUP(B79,ibge!A:F,3,FALSE)</f>
        <v>SC</v>
      </c>
      <c r="E79" s="5" t="str">
        <f>VLOOKUP(B79,ibge!A:F,2,FALSE)</f>
        <v>4 - Sul</v>
      </c>
      <c r="F79" s="5" t="str">
        <f>VLOOKUP(B79,ibge!A:E,5)</f>
        <v>7 - Maior que 500000</v>
      </c>
      <c r="G79" s="2">
        <v>2017</v>
      </c>
      <c r="H79" s="19">
        <v>1</v>
      </c>
      <c r="I79" s="19">
        <v>1</v>
      </c>
      <c r="J79" s="19">
        <v>1</v>
      </c>
      <c r="K79" s="19">
        <v>0</v>
      </c>
      <c r="L79" s="20" t="s">
        <v>5563</v>
      </c>
      <c r="M79" s="20" t="s">
        <v>5563</v>
      </c>
      <c r="N79" s="20" t="s">
        <v>5563</v>
      </c>
      <c r="O79" s="20" t="s">
        <v>5563</v>
      </c>
      <c r="P79" s="19">
        <v>0</v>
      </c>
      <c r="Q79" s="19">
        <v>0</v>
      </c>
      <c r="R79" s="19">
        <v>0</v>
      </c>
      <c r="S79" s="30">
        <v>9432625</v>
      </c>
      <c r="T79" s="41">
        <v>0</v>
      </c>
      <c r="U79" s="24">
        <v>0</v>
      </c>
      <c r="V79" s="24">
        <v>22685680</v>
      </c>
      <c r="W79" s="24">
        <v>22685680</v>
      </c>
      <c r="X79" s="24">
        <v>22685680</v>
      </c>
      <c r="Y79" s="24">
        <v>22685680</v>
      </c>
      <c r="Z79" s="21" t="s">
        <v>144</v>
      </c>
      <c r="AA79" s="39" t="s">
        <v>145</v>
      </c>
      <c r="AB79" s="24" t="s">
        <v>18</v>
      </c>
    </row>
    <row r="80" spans="1:28" ht="15" customHeight="1" x14ac:dyDescent="0.25">
      <c r="A80" s="2">
        <v>0</v>
      </c>
      <c r="B80" s="15">
        <v>2211001</v>
      </c>
      <c r="C80" s="17" t="s">
        <v>146</v>
      </c>
      <c r="D80" s="5" t="str">
        <f>VLOOKUP(B80,ibge!A:F,3,FALSE)</f>
        <v>PI</v>
      </c>
      <c r="E80" s="5" t="str">
        <f>VLOOKUP(B80,ibge!A:F,2,FALSE)</f>
        <v>2 - Nordeste</v>
      </c>
      <c r="F80" s="5" t="str">
        <f>VLOOKUP(B80,ibge!A:E,5)</f>
        <v>7 - Maior que 500000</v>
      </c>
      <c r="G80" s="2">
        <v>2019</v>
      </c>
      <c r="H80" s="19">
        <v>1</v>
      </c>
      <c r="I80" s="19">
        <v>1</v>
      </c>
      <c r="J80" s="19">
        <v>1</v>
      </c>
      <c r="K80" s="19">
        <v>0</v>
      </c>
      <c r="L80" s="20" t="s">
        <v>5563</v>
      </c>
      <c r="M80" s="20" t="s">
        <v>5563</v>
      </c>
      <c r="N80" s="20" t="s">
        <v>5563</v>
      </c>
      <c r="O80" s="20" t="s">
        <v>5563</v>
      </c>
      <c r="P80" s="19">
        <v>0</v>
      </c>
      <c r="Q80" s="19">
        <v>0</v>
      </c>
      <c r="R80" s="19">
        <v>0</v>
      </c>
      <c r="S80" s="30">
        <v>0</v>
      </c>
      <c r="T80" s="41">
        <v>0</v>
      </c>
      <c r="U80" s="24">
        <v>0</v>
      </c>
      <c r="V80" s="24">
        <v>33048103</v>
      </c>
      <c r="W80" s="24">
        <v>33048103</v>
      </c>
      <c r="X80" s="24">
        <v>26438482</v>
      </c>
      <c r="Y80" s="24">
        <v>26438482</v>
      </c>
      <c r="Z80" s="19" t="s">
        <v>147</v>
      </c>
      <c r="AA80" s="39" t="s">
        <v>148</v>
      </c>
      <c r="AB80" s="24" t="s">
        <v>18</v>
      </c>
    </row>
    <row r="81" spans="1:29" ht="15" customHeight="1" x14ac:dyDescent="0.25">
      <c r="A81" s="2">
        <v>0</v>
      </c>
      <c r="B81" s="15">
        <v>2211001</v>
      </c>
      <c r="C81" s="17" t="s">
        <v>146</v>
      </c>
      <c r="D81" s="5" t="str">
        <f>VLOOKUP(B81,ibge!A:F,3,FALSE)</f>
        <v>PI</v>
      </c>
      <c r="E81" s="5" t="str">
        <f>VLOOKUP(B81,ibge!A:F,2,FALSE)</f>
        <v>2 - Nordeste</v>
      </c>
      <c r="F81" s="5" t="str">
        <f>VLOOKUP(B81,ibge!A:E,5)</f>
        <v>7 - Maior que 500000</v>
      </c>
      <c r="G81" s="2">
        <v>2018</v>
      </c>
      <c r="H81" s="19">
        <v>1</v>
      </c>
      <c r="I81" s="19">
        <v>1</v>
      </c>
      <c r="J81" s="19">
        <v>1</v>
      </c>
      <c r="K81" s="19">
        <v>0</v>
      </c>
      <c r="L81" s="20" t="s">
        <v>5563</v>
      </c>
      <c r="M81" s="20" t="s">
        <v>5563</v>
      </c>
      <c r="N81" s="20" t="s">
        <v>5563</v>
      </c>
      <c r="O81" s="20" t="s">
        <v>5563</v>
      </c>
      <c r="P81" s="19">
        <v>0</v>
      </c>
      <c r="Q81" s="19">
        <v>0</v>
      </c>
      <c r="R81" s="19">
        <v>0</v>
      </c>
      <c r="S81" s="30">
        <v>0</v>
      </c>
      <c r="T81" s="41">
        <v>0</v>
      </c>
      <c r="U81" s="24">
        <v>0</v>
      </c>
      <c r="V81" s="24">
        <v>69891897</v>
      </c>
      <c r="W81" s="24">
        <v>69891897</v>
      </c>
      <c r="X81" s="24">
        <v>69891897</v>
      </c>
      <c r="Y81" s="24">
        <v>69891897</v>
      </c>
      <c r="Z81" s="19">
        <v>0</v>
      </c>
      <c r="AA81" s="39" t="s">
        <v>148</v>
      </c>
      <c r="AB81" s="24" t="s">
        <v>18</v>
      </c>
    </row>
    <row r="82" spans="1:29" ht="15" customHeight="1" x14ac:dyDescent="0.25">
      <c r="A82" s="2">
        <v>0</v>
      </c>
      <c r="B82" s="15">
        <v>2211001</v>
      </c>
      <c r="C82" s="17" t="s">
        <v>146</v>
      </c>
      <c r="D82" s="5" t="str">
        <f>VLOOKUP(B82,ibge!A:F,3,FALSE)</f>
        <v>PI</v>
      </c>
      <c r="E82" s="5" t="str">
        <f>VLOOKUP(B82,ibge!A:F,2,FALSE)</f>
        <v>2 - Nordeste</v>
      </c>
      <c r="F82" s="5" t="str">
        <f>VLOOKUP(B82,ibge!A:E,5)</f>
        <v>7 - Maior que 500000</v>
      </c>
      <c r="G82" s="2">
        <v>2017</v>
      </c>
      <c r="H82" s="19">
        <v>1</v>
      </c>
      <c r="I82" s="19">
        <v>1</v>
      </c>
      <c r="J82" s="19">
        <v>1</v>
      </c>
      <c r="K82" s="19">
        <v>0</v>
      </c>
      <c r="L82" s="20" t="s">
        <v>5563</v>
      </c>
      <c r="M82" s="20" t="s">
        <v>5563</v>
      </c>
      <c r="N82" s="20" t="s">
        <v>5563</v>
      </c>
      <c r="O82" s="20" t="s">
        <v>5563</v>
      </c>
      <c r="P82" s="19">
        <v>0</v>
      </c>
      <c r="Q82" s="19">
        <v>0</v>
      </c>
      <c r="R82" s="19">
        <v>0</v>
      </c>
      <c r="S82" s="30">
        <v>0</v>
      </c>
      <c r="T82" s="41">
        <v>0</v>
      </c>
      <c r="U82" s="24">
        <v>0</v>
      </c>
      <c r="V82" s="24">
        <v>1965743242.51</v>
      </c>
      <c r="W82" s="24">
        <v>1965743242.51</v>
      </c>
      <c r="X82" s="24">
        <v>189961614.06</v>
      </c>
      <c r="Y82" s="24">
        <v>189961614.06</v>
      </c>
      <c r="Z82" s="19">
        <v>0</v>
      </c>
      <c r="AA82" s="39" t="s">
        <v>148</v>
      </c>
      <c r="AB82" s="24" t="s">
        <v>18</v>
      </c>
    </row>
    <row r="83" spans="1:29" x14ac:dyDescent="0.25">
      <c r="A83" s="2">
        <v>0</v>
      </c>
      <c r="B83" s="15">
        <v>3552205</v>
      </c>
      <c r="C83" s="17" t="s">
        <v>149</v>
      </c>
      <c r="D83" s="5" t="str">
        <f>VLOOKUP(B83,ibge!A:F,3,FALSE)</f>
        <v>SP</v>
      </c>
      <c r="E83" s="5" t="str">
        <f>VLOOKUP(B83,ibge!A:F,2,FALSE)</f>
        <v>3 - Sudeste</v>
      </c>
      <c r="F83" s="5" t="str">
        <f>VLOOKUP(B83,ibge!A:E,5)</f>
        <v>7 - Maior que 500000</v>
      </c>
      <c r="G83" s="2">
        <v>2019</v>
      </c>
      <c r="H83" s="19">
        <v>1</v>
      </c>
      <c r="I83" s="19">
        <v>1</v>
      </c>
      <c r="J83" s="19">
        <v>1</v>
      </c>
      <c r="K83" s="19">
        <v>1</v>
      </c>
      <c r="L83" s="19">
        <v>1</v>
      </c>
      <c r="M83" s="19">
        <v>1</v>
      </c>
      <c r="N83" s="19" t="s">
        <v>4</v>
      </c>
      <c r="O83" s="19">
        <v>0</v>
      </c>
      <c r="P83" s="19">
        <v>0</v>
      </c>
      <c r="Q83" s="21">
        <v>1</v>
      </c>
      <c r="R83" s="21" t="s">
        <v>150</v>
      </c>
      <c r="S83" s="30">
        <v>97033</v>
      </c>
      <c r="T83" s="41">
        <v>0</v>
      </c>
      <c r="U83" s="24">
        <v>0</v>
      </c>
      <c r="V83" s="24">
        <v>259187</v>
      </c>
      <c r="W83" s="24">
        <f>V83*1000</f>
        <v>259187000</v>
      </c>
      <c r="X83" s="24">
        <v>97033</v>
      </c>
      <c r="Y83" s="24">
        <f>X83*1000</f>
        <v>97033000</v>
      </c>
      <c r="Z83" s="21" t="s">
        <v>151</v>
      </c>
      <c r="AA83" s="39" t="s">
        <v>152</v>
      </c>
      <c r="AB83" s="25" t="s">
        <v>153</v>
      </c>
    </row>
    <row r="84" spans="1:29" x14ac:dyDescent="0.25">
      <c r="A84" s="2">
        <v>0</v>
      </c>
      <c r="B84" s="15">
        <v>3552205</v>
      </c>
      <c r="C84" s="17" t="s">
        <v>149</v>
      </c>
      <c r="D84" s="5" t="str">
        <f>VLOOKUP(B84,ibge!A:F,3,FALSE)</f>
        <v>SP</v>
      </c>
      <c r="E84" s="5" t="str">
        <f>VLOOKUP(B84,ibge!A:F,2,FALSE)</f>
        <v>3 - Sudeste</v>
      </c>
      <c r="F84" s="5" t="str">
        <f>VLOOKUP(B84,ibge!A:E,5)</f>
        <v>7 - Maior que 500000</v>
      </c>
      <c r="G84" s="2">
        <v>2018</v>
      </c>
      <c r="H84" s="19">
        <v>1</v>
      </c>
      <c r="I84" s="19">
        <v>1</v>
      </c>
      <c r="J84" s="19">
        <v>1</v>
      </c>
      <c r="K84" s="19">
        <v>0</v>
      </c>
      <c r="L84" s="20" t="s">
        <v>5563</v>
      </c>
      <c r="M84" s="20" t="s">
        <v>5563</v>
      </c>
      <c r="N84" s="20" t="s">
        <v>5563</v>
      </c>
      <c r="O84" s="20" t="s">
        <v>5563</v>
      </c>
      <c r="P84" s="19">
        <v>0</v>
      </c>
      <c r="Q84" s="21">
        <v>1</v>
      </c>
      <c r="R84" s="21" t="s">
        <v>150</v>
      </c>
      <c r="S84" s="30">
        <v>0</v>
      </c>
      <c r="T84" s="41">
        <v>0</v>
      </c>
      <c r="U84" s="24">
        <v>0</v>
      </c>
      <c r="V84" s="24">
        <v>0</v>
      </c>
      <c r="W84" s="24">
        <v>0</v>
      </c>
      <c r="X84" s="24">
        <v>0</v>
      </c>
      <c r="Y84" s="24">
        <v>0</v>
      </c>
      <c r="Z84" s="21" t="s">
        <v>151</v>
      </c>
      <c r="AA84" s="39" t="s">
        <v>152</v>
      </c>
      <c r="AB84" s="24" t="s">
        <v>18</v>
      </c>
    </row>
    <row r="85" spans="1:29" x14ac:dyDescent="0.25">
      <c r="A85" s="2">
        <v>0</v>
      </c>
      <c r="B85" s="15">
        <v>3552205</v>
      </c>
      <c r="C85" s="17" t="s">
        <v>149</v>
      </c>
      <c r="D85" s="5" t="str">
        <f>VLOOKUP(B85,ibge!A:F,3,FALSE)</f>
        <v>SP</v>
      </c>
      <c r="E85" s="5" t="str">
        <f>VLOOKUP(B85,ibge!A:F,2,FALSE)</f>
        <v>3 - Sudeste</v>
      </c>
      <c r="F85" s="5" t="str">
        <f>VLOOKUP(B85,ibge!A:E,5)</f>
        <v>7 - Maior que 500000</v>
      </c>
      <c r="G85" s="2">
        <v>2017</v>
      </c>
      <c r="H85" s="19">
        <v>1</v>
      </c>
      <c r="I85" s="19">
        <v>1</v>
      </c>
      <c r="J85" s="19">
        <v>1</v>
      </c>
      <c r="K85" s="19">
        <v>1</v>
      </c>
      <c r="L85" s="19">
        <v>0</v>
      </c>
      <c r="M85" s="20" t="s">
        <v>4</v>
      </c>
      <c r="N85" s="19" t="s">
        <v>4</v>
      </c>
      <c r="O85" s="19">
        <v>0</v>
      </c>
      <c r="P85" s="19">
        <v>0</v>
      </c>
      <c r="Q85" s="21">
        <v>1</v>
      </c>
      <c r="R85" s="21" t="s">
        <v>150</v>
      </c>
      <c r="S85" s="30">
        <v>12352</v>
      </c>
      <c r="T85" s="41">
        <v>0</v>
      </c>
      <c r="U85" s="24">
        <v>0</v>
      </c>
      <c r="V85" s="24">
        <v>12352</v>
      </c>
      <c r="W85" s="24">
        <f>V85*1000</f>
        <v>12352000</v>
      </c>
      <c r="X85" s="24">
        <v>12352</v>
      </c>
      <c r="Y85" s="24">
        <f>X85*1000</f>
        <v>12352000</v>
      </c>
      <c r="Z85" s="21" t="s">
        <v>151</v>
      </c>
      <c r="AA85" s="39" t="s">
        <v>152</v>
      </c>
      <c r="AB85" s="24" t="s">
        <v>164</v>
      </c>
      <c r="AC85" s="3" t="s">
        <v>186</v>
      </c>
    </row>
    <row r="86" spans="1:29" x14ac:dyDescent="0.25">
      <c r="A86" s="2">
        <v>0</v>
      </c>
      <c r="B86" s="15">
        <v>3549904</v>
      </c>
      <c r="C86" s="17" t="s">
        <v>154</v>
      </c>
      <c r="D86" s="2" t="str">
        <f>VLOOKUP(B86,ibge!A:F,3,FALSE)</f>
        <v>SP</v>
      </c>
      <c r="E86" s="2" t="str">
        <f>VLOOKUP(B86,ibge!A:F,2,FALSE)</f>
        <v>3 - Sudeste</v>
      </c>
      <c r="F86" s="2" t="str">
        <f>VLOOKUP(B86,ibge!A:E,5)</f>
        <v>7 - Maior que 500000</v>
      </c>
      <c r="G86" s="2">
        <v>2019</v>
      </c>
      <c r="H86" s="19">
        <v>0</v>
      </c>
      <c r="I86" s="42" t="s">
        <v>4</v>
      </c>
      <c r="J86" s="42" t="s">
        <v>4</v>
      </c>
      <c r="K86" s="42" t="s">
        <v>4</v>
      </c>
      <c r="L86" s="42" t="s">
        <v>4</v>
      </c>
      <c r="M86" s="42" t="s">
        <v>4</v>
      </c>
      <c r="N86" s="42" t="s">
        <v>4</v>
      </c>
      <c r="O86" s="42" t="s">
        <v>4</v>
      </c>
      <c r="P86" s="19" t="s">
        <v>4</v>
      </c>
      <c r="Q86" s="19" t="s">
        <v>4</v>
      </c>
      <c r="R86" s="19" t="s">
        <v>4</v>
      </c>
      <c r="S86" s="30"/>
      <c r="T86" s="24"/>
      <c r="U86" s="24"/>
      <c r="V86" s="24"/>
      <c r="W86" s="24"/>
      <c r="X86" s="24"/>
      <c r="Y86" s="24"/>
      <c r="Z86" s="19" t="s">
        <v>4</v>
      </c>
      <c r="AA86" s="24"/>
      <c r="AB86" s="24"/>
    </row>
    <row r="87" spans="1:29" x14ac:dyDescent="0.25">
      <c r="A87" s="2">
        <v>0</v>
      </c>
      <c r="B87" s="15">
        <v>3549904</v>
      </c>
      <c r="C87" s="17" t="s">
        <v>154</v>
      </c>
      <c r="D87" s="5" t="str">
        <f>VLOOKUP(B87,ibge!A:F,3,FALSE)</f>
        <v>SP</v>
      </c>
      <c r="E87" s="5" t="str">
        <f>VLOOKUP(B87,ibge!A:F,2,FALSE)</f>
        <v>3 - Sudeste</v>
      </c>
      <c r="F87" s="5" t="str">
        <f>VLOOKUP(B87,ibge!A:E,5)</f>
        <v>7 - Maior que 500000</v>
      </c>
      <c r="G87" s="2">
        <v>2018</v>
      </c>
      <c r="H87" s="21">
        <v>1</v>
      </c>
      <c r="I87" s="21">
        <v>1</v>
      </c>
      <c r="J87" s="21">
        <v>1</v>
      </c>
      <c r="K87" s="21">
        <v>0</v>
      </c>
      <c r="L87" s="20" t="s">
        <v>5563</v>
      </c>
      <c r="M87" s="20" t="s">
        <v>5563</v>
      </c>
      <c r="N87" s="20" t="s">
        <v>5563</v>
      </c>
      <c r="O87" s="20" t="s">
        <v>5563</v>
      </c>
      <c r="P87" s="21">
        <v>0</v>
      </c>
      <c r="Q87" s="21">
        <v>0</v>
      </c>
      <c r="R87" s="21">
        <v>0</v>
      </c>
      <c r="S87" s="31">
        <v>171853</v>
      </c>
      <c r="T87" s="25">
        <v>0</v>
      </c>
      <c r="U87" s="25">
        <v>0</v>
      </c>
      <c r="V87" s="25">
        <v>82714</v>
      </c>
      <c r="W87" s="33">
        <f>V87*1000</f>
        <v>82714000</v>
      </c>
      <c r="X87" s="25">
        <v>73371</v>
      </c>
      <c r="Y87" s="33">
        <f>X87*1000</f>
        <v>73371000</v>
      </c>
      <c r="Z87" s="21" t="s">
        <v>155</v>
      </c>
      <c r="AA87" s="24" t="s">
        <v>156</v>
      </c>
      <c r="AB87" s="33" t="s">
        <v>187</v>
      </c>
    </row>
    <row r="88" spans="1:29" x14ac:dyDescent="0.25">
      <c r="A88" s="2">
        <v>0</v>
      </c>
      <c r="B88" s="15">
        <v>3549904</v>
      </c>
      <c r="C88" s="17" t="s">
        <v>154</v>
      </c>
      <c r="D88" s="5" t="str">
        <f>VLOOKUP(B88,ibge!A:F,3,FALSE)</f>
        <v>SP</v>
      </c>
      <c r="E88" s="5" t="str">
        <f>VLOOKUP(B88,ibge!A:F,2,FALSE)</f>
        <v>3 - Sudeste</v>
      </c>
      <c r="F88" s="5" t="str">
        <f>VLOOKUP(B88,ibge!A:E,5)</f>
        <v>7 - Maior que 500000</v>
      </c>
      <c r="G88" s="2">
        <v>2017</v>
      </c>
      <c r="H88" s="19">
        <v>1</v>
      </c>
      <c r="I88" s="19">
        <v>1</v>
      </c>
      <c r="J88" s="19">
        <v>1</v>
      </c>
      <c r="K88" s="19">
        <v>0</v>
      </c>
      <c r="L88" s="20" t="s">
        <v>5563</v>
      </c>
      <c r="M88" s="20" t="s">
        <v>5563</v>
      </c>
      <c r="N88" s="20" t="s">
        <v>5563</v>
      </c>
      <c r="O88" s="20" t="s">
        <v>5563</v>
      </c>
      <c r="P88" s="19">
        <v>0</v>
      </c>
      <c r="Q88" s="19">
        <v>0</v>
      </c>
      <c r="R88" s="19">
        <v>0</v>
      </c>
      <c r="S88" s="30">
        <v>72562</v>
      </c>
      <c r="T88" s="24">
        <v>0</v>
      </c>
      <c r="U88" s="24">
        <v>0</v>
      </c>
      <c r="V88" s="24">
        <v>104514</v>
      </c>
      <c r="W88" s="24">
        <f>V88*1000</f>
        <v>104514000</v>
      </c>
      <c r="X88" s="24">
        <v>98425</v>
      </c>
      <c r="Y88" s="24">
        <f>X88*1000</f>
        <v>98425000</v>
      </c>
      <c r="Z88" s="21" t="s">
        <v>155</v>
      </c>
      <c r="AA88" s="24" t="s">
        <v>156</v>
      </c>
      <c r="AB88" s="44" t="s">
        <v>18</v>
      </c>
      <c r="AC88" s="3" t="s">
        <v>186</v>
      </c>
    </row>
    <row r="89" spans="1:29" x14ac:dyDescent="0.25">
      <c r="A89" s="2">
        <v>0</v>
      </c>
      <c r="B89" s="15">
        <v>3304904</v>
      </c>
      <c r="C89" s="17" t="s">
        <v>157</v>
      </c>
      <c r="D89" s="5" t="str">
        <f>VLOOKUP(B89,ibge!A:F,3,FALSE)</f>
        <v>RJ</v>
      </c>
      <c r="E89" s="5" t="str">
        <f>VLOOKUP(B89,ibge!A:F,2,FALSE)</f>
        <v>3 - Sudeste</v>
      </c>
      <c r="F89" s="5" t="str">
        <f>VLOOKUP(B89,ibge!A:E,5)</f>
        <v>7 - Maior que 500000</v>
      </c>
      <c r="G89" s="2">
        <v>2019</v>
      </c>
      <c r="H89" s="19">
        <v>1</v>
      </c>
      <c r="I89" s="19">
        <v>1</v>
      </c>
      <c r="J89" s="19">
        <v>1</v>
      </c>
      <c r="K89" s="19">
        <v>0</v>
      </c>
      <c r="L89" s="20" t="s">
        <v>5563</v>
      </c>
      <c r="M89" s="20" t="s">
        <v>5563</v>
      </c>
      <c r="N89" s="20" t="s">
        <v>5563</v>
      </c>
      <c r="O89" s="20" t="s">
        <v>5563</v>
      </c>
      <c r="P89" s="19">
        <v>0</v>
      </c>
      <c r="Q89" s="19">
        <v>0</v>
      </c>
      <c r="R89" s="19">
        <v>0</v>
      </c>
      <c r="S89" s="30">
        <v>8014627</v>
      </c>
      <c r="T89" s="24">
        <v>0</v>
      </c>
      <c r="U89" s="24">
        <v>105188664</v>
      </c>
      <c r="V89" s="24">
        <v>6730694</v>
      </c>
      <c r="W89" s="24">
        <v>6730694</v>
      </c>
      <c r="X89" s="24">
        <v>13357712</v>
      </c>
      <c r="Y89" s="24">
        <v>13357712</v>
      </c>
      <c r="Z89" s="19" t="s">
        <v>158</v>
      </c>
      <c r="AA89" s="39" t="s">
        <v>159</v>
      </c>
      <c r="AB89" s="24" t="s">
        <v>18</v>
      </c>
    </row>
    <row r="90" spans="1:29" x14ac:dyDescent="0.25">
      <c r="A90" s="2">
        <v>0</v>
      </c>
      <c r="B90" s="15">
        <v>3304904</v>
      </c>
      <c r="C90" s="17" t="s">
        <v>157</v>
      </c>
      <c r="D90" s="5" t="str">
        <f>VLOOKUP(B90,ibge!A:F,3,FALSE)</f>
        <v>RJ</v>
      </c>
      <c r="E90" s="5" t="str">
        <f>VLOOKUP(B90,ibge!A:F,2,FALSE)</f>
        <v>3 - Sudeste</v>
      </c>
      <c r="F90" s="5" t="str">
        <f>VLOOKUP(B90,ibge!A:E,5)</f>
        <v>7 - Maior que 500000</v>
      </c>
      <c r="G90" s="2">
        <v>2018</v>
      </c>
      <c r="H90" s="19">
        <v>1</v>
      </c>
      <c r="I90" s="19">
        <v>1</v>
      </c>
      <c r="J90" s="19">
        <v>1</v>
      </c>
      <c r="K90" s="19">
        <v>0</v>
      </c>
      <c r="L90" s="20" t="s">
        <v>5563</v>
      </c>
      <c r="M90" s="20" t="s">
        <v>5563</v>
      </c>
      <c r="N90" s="20" t="s">
        <v>5563</v>
      </c>
      <c r="O90" s="20" t="s">
        <v>5563</v>
      </c>
      <c r="P90" s="19">
        <v>0</v>
      </c>
      <c r="Q90" s="19">
        <v>0</v>
      </c>
      <c r="R90" s="19">
        <v>0</v>
      </c>
      <c r="S90" s="30">
        <v>4743657</v>
      </c>
      <c r="T90" s="24">
        <v>0</v>
      </c>
      <c r="U90" s="24">
        <v>9748674</v>
      </c>
      <c r="V90" s="24">
        <v>-6597771</v>
      </c>
      <c r="W90" s="24">
        <v>-6597771</v>
      </c>
      <c r="X90" s="24">
        <v>7906095</v>
      </c>
      <c r="Y90" s="24">
        <v>7906095</v>
      </c>
      <c r="Z90" s="19" t="s">
        <v>158</v>
      </c>
      <c r="AA90" s="39" t="s">
        <v>159</v>
      </c>
      <c r="AB90" s="24" t="s">
        <v>18</v>
      </c>
    </row>
    <row r="91" spans="1:29" x14ac:dyDescent="0.25">
      <c r="A91" s="2">
        <v>0</v>
      </c>
      <c r="B91" s="15">
        <v>3304904</v>
      </c>
      <c r="C91" s="17" t="s">
        <v>157</v>
      </c>
      <c r="D91" s="5" t="str">
        <f>VLOOKUP(B91,ibge!A:F,3,FALSE)</f>
        <v>RJ</v>
      </c>
      <c r="E91" s="5" t="str">
        <f>VLOOKUP(B91,ibge!A:F,2,FALSE)</f>
        <v>3 - Sudeste</v>
      </c>
      <c r="F91" s="5" t="str">
        <f>VLOOKUP(B91,ibge!A:E,5)</f>
        <v>7 - Maior que 500000</v>
      </c>
      <c r="G91" s="2">
        <v>2017</v>
      </c>
      <c r="H91" s="19">
        <v>1</v>
      </c>
      <c r="I91" s="19">
        <v>1</v>
      </c>
      <c r="J91" s="19">
        <v>1</v>
      </c>
      <c r="K91" s="19">
        <v>0</v>
      </c>
      <c r="L91" s="20" t="s">
        <v>5563</v>
      </c>
      <c r="M91" s="20" t="s">
        <v>5563</v>
      </c>
      <c r="N91" s="20" t="s">
        <v>5563</v>
      </c>
      <c r="O91" s="20" t="s">
        <v>5563</v>
      </c>
      <c r="P91" s="19">
        <v>0</v>
      </c>
      <c r="Q91" s="19">
        <v>0</v>
      </c>
      <c r="R91" s="19">
        <v>0</v>
      </c>
      <c r="S91" s="30">
        <v>10485067</v>
      </c>
      <c r="T91" s="24">
        <v>0</v>
      </c>
      <c r="U91" s="24">
        <v>252602179</v>
      </c>
      <c r="V91" s="24">
        <v>-1674297</v>
      </c>
      <c r="W91" s="24">
        <v>-1674297</v>
      </c>
      <c r="X91" s="24">
        <v>17475112</v>
      </c>
      <c r="Y91" s="24">
        <v>17475112</v>
      </c>
      <c r="Z91" s="19" t="s">
        <v>158</v>
      </c>
      <c r="AA91" s="39" t="s">
        <v>159</v>
      </c>
      <c r="AB91" s="24" t="s">
        <v>18</v>
      </c>
    </row>
    <row r="92" spans="1:29" ht="15" customHeight="1" x14ac:dyDescent="0.25">
      <c r="A92" s="2">
        <v>1</v>
      </c>
      <c r="B92" s="15">
        <v>2927408</v>
      </c>
      <c r="C92" s="17" t="s">
        <v>160</v>
      </c>
      <c r="D92" s="5" t="str">
        <f>VLOOKUP(B92,ibge!A:F,3,FALSE)</f>
        <v>BA</v>
      </c>
      <c r="E92" s="5" t="str">
        <f>VLOOKUP(B92,ibge!A:F,2,FALSE)</f>
        <v>2 - Nordeste</v>
      </c>
      <c r="F92" s="5" t="str">
        <f>VLOOKUP(B92,ibge!A:E,5)</f>
        <v>7 - Maior que 500000</v>
      </c>
      <c r="G92" s="2">
        <v>2019</v>
      </c>
      <c r="H92" s="19">
        <v>1</v>
      </c>
      <c r="I92" s="19">
        <v>1</v>
      </c>
      <c r="J92" s="19">
        <v>1</v>
      </c>
      <c r="K92" s="19">
        <v>0</v>
      </c>
      <c r="L92" s="20" t="s">
        <v>5563</v>
      </c>
      <c r="M92" s="20" t="s">
        <v>5563</v>
      </c>
      <c r="N92" s="20" t="s">
        <v>5563</v>
      </c>
      <c r="O92" s="20" t="s">
        <v>5563</v>
      </c>
      <c r="P92" s="19">
        <v>0</v>
      </c>
      <c r="Q92" s="19">
        <v>0</v>
      </c>
      <c r="R92" s="19">
        <v>0</v>
      </c>
      <c r="S92" s="30">
        <v>0</v>
      </c>
      <c r="T92" s="24">
        <v>0</v>
      </c>
      <c r="U92" s="24">
        <v>0</v>
      </c>
      <c r="V92" s="24">
        <v>283846</v>
      </c>
      <c r="W92" s="24">
        <f>V92*1000</f>
        <v>283846000</v>
      </c>
      <c r="X92" s="24">
        <v>250220</v>
      </c>
      <c r="Y92" s="24">
        <f>X92*1000</f>
        <v>250220000</v>
      </c>
      <c r="Z92" s="19" t="s">
        <v>161</v>
      </c>
      <c r="AA92" s="39" t="s">
        <v>162</v>
      </c>
      <c r="AB92" s="24" t="s">
        <v>188</v>
      </c>
    </row>
    <row r="93" spans="1:29" ht="15" customHeight="1" x14ac:dyDescent="0.25">
      <c r="A93" s="2">
        <v>1</v>
      </c>
      <c r="B93" s="15">
        <v>2927408</v>
      </c>
      <c r="C93" s="17" t="s">
        <v>160</v>
      </c>
      <c r="D93" s="5" t="str">
        <f>VLOOKUP(B93,ibge!A:F,3,FALSE)</f>
        <v>BA</v>
      </c>
      <c r="E93" s="5" t="str">
        <f>VLOOKUP(B93,ibge!A:F,2,FALSE)</f>
        <v>2 - Nordeste</v>
      </c>
      <c r="F93" s="5" t="str">
        <f>VLOOKUP(B93,ibge!A:E,5)</f>
        <v>7 - Maior que 500000</v>
      </c>
      <c r="G93" s="2">
        <v>2018</v>
      </c>
      <c r="H93" s="19">
        <v>1</v>
      </c>
      <c r="I93" s="19">
        <v>1</v>
      </c>
      <c r="J93" s="19">
        <v>1</v>
      </c>
      <c r="K93" s="19">
        <v>0</v>
      </c>
      <c r="L93" s="20" t="s">
        <v>5563</v>
      </c>
      <c r="M93" s="20" t="s">
        <v>5563</v>
      </c>
      <c r="N93" s="20" t="s">
        <v>5563</v>
      </c>
      <c r="O93" s="20" t="s">
        <v>5563</v>
      </c>
      <c r="P93" s="19">
        <v>0</v>
      </c>
      <c r="Q93" s="19">
        <v>0</v>
      </c>
      <c r="R93" s="19">
        <v>0</v>
      </c>
      <c r="S93" s="30">
        <v>0</v>
      </c>
      <c r="T93" s="24">
        <v>0</v>
      </c>
      <c r="U93" s="24">
        <v>0</v>
      </c>
      <c r="V93" s="24">
        <v>128257</v>
      </c>
      <c r="W93" s="24">
        <f>V93*1000</f>
        <v>128257000</v>
      </c>
      <c r="X93" s="24">
        <v>111580</v>
      </c>
      <c r="Y93" s="24">
        <f>X93*1000</f>
        <v>111580000</v>
      </c>
      <c r="Z93" s="19">
        <v>0</v>
      </c>
      <c r="AA93" s="39" t="s">
        <v>162</v>
      </c>
      <c r="AB93" s="24" t="s">
        <v>186</v>
      </c>
    </row>
    <row r="94" spans="1:29" ht="15" customHeight="1" x14ac:dyDescent="0.25">
      <c r="A94" s="2">
        <v>1</v>
      </c>
      <c r="B94" s="15">
        <v>2927408</v>
      </c>
      <c r="C94" s="17" t="s">
        <v>160</v>
      </c>
      <c r="D94" s="5" t="str">
        <f>VLOOKUP(B94,ibge!A:F,3,FALSE)</f>
        <v>BA</v>
      </c>
      <c r="E94" s="5" t="str">
        <f>VLOOKUP(B94,ibge!A:F,2,FALSE)</f>
        <v>2 - Nordeste</v>
      </c>
      <c r="F94" s="5" t="str">
        <f>VLOOKUP(B94,ibge!A:E,5)</f>
        <v>7 - Maior que 500000</v>
      </c>
      <c r="G94" s="2">
        <v>2017</v>
      </c>
      <c r="H94" s="19">
        <v>1</v>
      </c>
      <c r="I94" s="19">
        <v>1</v>
      </c>
      <c r="J94" s="19">
        <v>1</v>
      </c>
      <c r="K94" s="19">
        <v>1</v>
      </c>
      <c r="L94" s="19" t="s">
        <v>4</v>
      </c>
      <c r="M94" s="20" t="s">
        <v>4</v>
      </c>
      <c r="N94" s="19" t="s">
        <v>4</v>
      </c>
      <c r="O94" s="19" t="s">
        <v>4</v>
      </c>
      <c r="P94" s="19">
        <v>0</v>
      </c>
      <c r="Q94" s="19">
        <v>0</v>
      </c>
      <c r="R94" s="19">
        <v>0</v>
      </c>
      <c r="S94" s="30">
        <v>0</v>
      </c>
      <c r="T94" s="24">
        <v>0</v>
      </c>
      <c r="U94" s="24">
        <v>439076</v>
      </c>
      <c r="V94" s="24">
        <v>0</v>
      </c>
      <c r="W94" s="24">
        <v>0</v>
      </c>
      <c r="X94" s="24">
        <v>439076</v>
      </c>
      <c r="Y94" s="24">
        <f>X94*1000</f>
        <v>439076000</v>
      </c>
      <c r="Z94" s="19">
        <v>0</v>
      </c>
      <c r="AA94" s="39" t="s">
        <v>162</v>
      </c>
      <c r="AB94" s="25" t="s">
        <v>163</v>
      </c>
      <c r="AC94" s="3" t="s">
        <v>186</v>
      </c>
    </row>
    <row r="95" spans="1:29" x14ac:dyDescent="0.25">
      <c r="A95" s="5">
        <v>0</v>
      </c>
      <c r="B95" s="6">
        <v>3534401</v>
      </c>
      <c r="C95" s="16" t="s">
        <v>165</v>
      </c>
      <c r="D95" s="5" t="str">
        <f>VLOOKUP(B95,ibge!A:F,3,FALSE)</f>
        <v>SP</v>
      </c>
      <c r="E95" s="5" t="str">
        <f>VLOOKUP(B95,ibge!A:F,2,FALSE)</f>
        <v>3 - Sudeste</v>
      </c>
      <c r="F95" s="5" t="str">
        <f>VLOOKUP(B95,ibge!A:E,5)</f>
        <v>7 - Maior que 500000</v>
      </c>
      <c r="G95" s="2">
        <v>2019</v>
      </c>
      <c r="H95" s="20">
        <v>1</v>
      </c>
      <c r="I95" s="20">
        <v>1</v>
      </c>
      <c r="J95" s="20">
        <v>0</v>
      </c>
      <c r="K95" s="20">
        <v>1</v>
      </c>
      <c r="L95" s="20" t="s">
        <v>4</v>
      </c>
      <c r="M95" s="20" t="s">
        <v>4</v>
      </c>
      <c r="N95" s="20" t="s">
        <v>4</v>
      </c>
      <c r="O95" s="20" t="s">
        <v>4</v>
      </c>
      <c r="P95" s="7">
        <v>0</v>
      </c>
      <c r="Q95" s="7">
        <v>0</v>
      </c>
      <c r="R95" s="7">
        <v>0</v>
      </c>
      <c r="S95" s="28">
        <v>0</v>
      </c>
      <c r="T95" s="12">
        <v>0</v>
      </c>
      <c r="U95" s="12">
        <v>0</v>
      </c>
      <c r="V95" s="11">
        <v>0</v>
      </c>
      <c r="W95" s="11">
        <v>0</v>
      </c>
      <c r="X95" s="11">
        <v>0</v>
      </c>
      <c r="Y95" s="11">
        <v>0</v>
      </c>
      <c r="Z95" s="7">
        <v>0</v>
      </c>
      <c r="AA95" s="11" t="s">
        <v>166</v>
      </c>
      <c r="AB95" s="37" t="s">
        <v>169</v>
      </c>
    </row>
    <row r="96" spans="1:29" x14ac:dyDescent="0.25">
      <c r="A96" s="5">
        <v>0</v>
      </c>
      <c r="B96" s="6">
        <v>3534401</v>
      </c>
      <c r="C96" s="16" t="s">
        <v>165</v>
      </c>
      <c r="D96" s="5" t="str">
        <f>VLOOKUP(B96,ibge!A:F,3,FALSE)</f>
        <v>SP</v>
      </c>
      <c r="E96" s="5" t="str">
        <f>VLOOKUP(B96,ibge!A:F,2,FALSE)</f>
        <v>3 - Sudeste</v>
      </c>
      <c r="F96" s="5" t="str">
        <f>VLOOKUP(B96,ibge!A:E,5)</f>
        <v>7 - Maior que 500000</v>
      </c>
      <c r="G96" s="2">
        <v>2018</v>
      </c>
      <c r="H96" s="20">
        <v>1</v>
      </c>
      <c r="I96" s="20">
        <v>1</v>
      </c>
      <c r="J96" s="20">
        <v>0</v>
      </c>
      <c r="K96" s="20">
        <v>1</v>
      </c>
      <c r="L96" s="20" t="s">
        <v>4</v>
      </c>
      <c r="M96" s="20" t="s">
        <v>4</v>
      </c>
      <c r="N96" s="20" t="s">
        <v>4</v>
      </c>
      <c r="O96" s="20" t="s">
        <v>4</v>
      </c>
      <c r="P96" s="7">
        <v>0</v>
      </c>
      <c r="Q96" s="7">
        <v>0</v>
      </c>
      <c r="R96" s="7">
        <v>0</v>
      </c>
      <c r="S96" s="28">
        <v>0</v>
      </c>
      <c r="T96" s="12">
        <v>0</v>
      </c>
      <c r="U96" s="12">
        <v>0</v>
      </c>
      <c r="V96" s="11">
        <v>0</v>
      </c>
      <c r="W96" s="11">
        <v>0</v>
      </c>
      <c r="X96" s="11">
        <v>0</v>
      </c>
      <c r="Y96" s="11">
        <v>0</v>
      </c>
      <c r="Z96" s="7">
        <v>0</v>
      </c>
      <c r="AA96" s="11" t="s">
        <v>166</v>
      </c>
      <c r="AB96" s="37" t="s">
        <v>167</v>
      </c>
    </row>
    <row r="97" spans="1:29" x14ac:dyDescent="0.25">
      <c r="A97" s="5">
        <v>0</v>
      </c>
      <c r="B97" s="6">
        <v>3534401</v>
      </c>
      <c r="C97" s="16" t="s">
        <v>165</v>
      </c>
      <c r="D97" s="5" t="str">
        <f>VLOOKUP(B97,ibge!A:F,3,FALSE)</f>
        <v>SP</v>
      </c>
      <c r="E97" s="5" t="str">
        <f>VLOOKUP(B97,ibge!A:F,2,FALSE)</f>
        <v>3 - Sudeste</v>
      </c>
      <c r="F97" s="5" t="str">
        <f>VLOOKUP(B97,ibge!A:E,5)</f>
        <v>7 - Maior que 500000</v>
      </c>
      <c r="G97" s="2">
        <v>2017</v>
      </c>
      <c r="H97" s="20">
        <v>1</v>
      </c>
      <c r="I97" s="20">
        <v>1</v>
      </c>
      <c r="J97" s="20">
        <v>0</v>
      </c>
      <c r="K97" s="20">
        <v>1</v>
      </c>
      <c r="L97" s="20" t="s">
        <v>4</v>
      </c>
      <c r="M97" s="20" t="s">
        <v>4</v>
      </c>
      <c r="N97" s="20" t="s">
        <v>4</v>
      </c>
      <c r="O97" s="20" t="s">
        <v>4</v>
      </c>
      <c r="P97" s="7">
        <v>0</v>
      </c>
      <c r="Q97" s="7">
        <v>0</v>
      </c>
      <c r="R97" s="7">
        <v>0</v>
      </c>
      <c r="S97" s="28">
        <v>0</v>
      </c>
      <c r="T97" s="12">
        <v>0</v>
      </c>
      <c r="U97" s="12">
        <v>0</v>
      </c>
      <c r="V97" s="11">
        <v>0</v>
      </c>
      <c r="W97" s="11">
        <v>0</v>
      </c>
      <c r="X97" s="11">
        <v>0</v>
      </c>
      <c r="Y97" s="11">
        <v>0</v>
      </c>
      <c r="Z97" s="7">
        <v>0</v>
      </c>
      <c r="AA97" s="11" t="s">
        <v>166</v>
      </c>
      <c r="AB97" s="11" t="s">
        <v>168</v>
      </c>
    </row>
    <row r="98" spans="1:29" ht="15" customHeight="1" x14ac:dyDescent="0.25">
      <c r="A98" s="5">
        <v>1</v>
      </c>
      <c r="B98" s="6">
        <v>4314902</v>
      </c>
      <c r="C98" s="16" t="s">
        <v>170</v>
      </c>
      <c r="D98" s="5" t="str">
        <f>VLOOKUP(B98,ibge!A:F,3,FALSE)</f>
        <v>RS</v>
      </c>
      <c r="E98" s="5" t="str">
        <f>VLOOKUP(B98,ibge!A:F,2,FALSE)</f>
        <v>4 - Sul</v>
      </c>
      <c r="F98" s="5" t="str">
        <f>VLOOKUP(B98,ibge!A:E,5)</f>
        <v>7 - Maior que 500000</v>
      </c>
      <c r="G98" s="2">
        <v>2019</v>
      </c>
      <c r="H98" s="20">
        <v>1</v>
      </c>
      <c r="I98" s="20">
        <v>1</v>
      </c>
      <c r="J98" s="20">
        <v>0</v>
      </c>
      <c r="K98" s="20">
        <v>1</v>
      </c>
      <c r="L98" s="20" t="s">
        <v>4</v>
      </c>
      <c r="M98" s="20" t="s">
        <v>4</v>
      </c>
      <c r="N98" s="20" t="s">
        <v>4</v>
      </c>
      <c r="O98" s="20" t="s">
        <v>4</v>
      </c>
      <c r="P98" s="7">
        <v>0</v>
      </c>
      <c r="Q98" s="7">
        <v>0</v>
      </c>
      <c r="R98" s="7">
        <v>0</v>
      </c>
      <c r="S98" s="28">
        <v>0</v>
      </c>
      <c r="T98" s="12">
        <v>0</v>
      </c>
      <c r="U98" s="12">
        <v>0</v>
      </c>
      <c r="V98" s="11">
        <v>0</v>
      </c>
      <c r="W98" s="11">
        <v>0</v>
      </c>
      <c r="X98" s="11">
        <v>0</v>
      </c>
      <c r="Y98" s="11">
        <v>0</v>
      </c>
      <c r="Z98" s="7">
        <v>0</v>
      </c>
      <c r="AA98" s="11" t="s">
        <v>171</v>
      </c>
      <c r="AB98" s="37" t="s">
        <v>172</v>
      </c>
    </row>
    <row r="99" spans="1:29" ht="15" customHeight="1" x14ac:dyDescent="0.25">
      <c r="A99" s="5">
        <v>1</v>
      </c>
      <c r="B99" s="6">
        <v>4314902</v>
      </c>
      <c r="C99" s="16" t="s">
        <v>170</v>
      </c>
      <c r="D99" s="5" t="str">
        <f>VLOOKUP(B99,ibge!A:F,3,FALSE)</f>
        <v>RS</v>
      </c>
      <c r="E99" s="5" t="str">
        <f>VLOOKUP(B99,ibge!A:F,2,FALSE)</f>
        <v>4 - Sul</v>
      </c>
      <c r="F99" s="5" t="str">
        <f>VLOOKUP(B99,ibge!A:E,5)</f>
        <v>7 - Maior que 500000</v>
      </c>
      <c r="G99" s="2">
        <v>2018</v>
      </c>
      <c r="H99" s="20">
        <v>1</v>
      </c>
      <c r="I99" s="20">
        <v>1</v>
      </c>
      <c r="J99" s="20">
        <v>0</v>
      </c>
      <c r="K99" s="20">
        <v>1</v>
      </c>
      <c r="L99" s="20" t="s">
        <v>4</v>
      </c>
      <c r="M99" s="20" t="s">
        <v>4</v>
      </c>
      <c r="N99" s="20" t="s">
        <v>4</v>
      </c>
      <c r="O99" s="20" t="s">
        <v>4</v>
      </c>
      <c r="P99" s="7">
        <v>0</v>
      </c>
      <c r="Q99" s="7">
        <v>0</v>
      </c>
      <c r="R99" s="7">
        <v>0</v>
      </c>
      <c r="S99" s="28">
        <v>0</v>
      </c>
      <c r="T99" s="12">
        <v>0</v>
      </c>
      <c r="U99" s="12">
        <v>0</v>
      </c>
      <c r="V99" s="11">
        <v>0</v>
      </c>
      <c r="W99" s="11">
        <v>0</v>
      </c>
      <c r="X99" s="11">
        <v>0</v>
      </c>
      <c r="Y99" s="11">
        <v>0</v>
      </c>
      <c r="Z99" s="7">
        <v>0</v>
      </c>
      <c r="AA99" s="11" t="s">
        <v>171</v>
      </c>
      <c r="AB99" s="37" t="s">
        <v>173</v>
      </c>
    </row>
    <row r="100" spans="1:29" ht="15" customHeight="1" x14ac:dyDescent="0.25">
      <c r="A100" s="5">
        <v>1</v>
      </c>
      <c r="B100" s="6">
        <v>4314902</v>
      </c>
      <c r="C100" s="16" t="s">
        <v>170</v>
      </c>
      <c r="D100" s="5" t="str">
        <f>VLOOKUP(B100,ibge!A:F,3,FALSE)</f>
        <v>RS</v>
      </c>
      <c r="E100" s="5" t="str">
        <f>VLOOKUP(B100,ibge!A:F,2,FALSE)</f>
        <v>4 - Sul</v>
      </c>
      <c r="F100" s="5" t="str">
        <f>VLOOKUP(B100,ibge!A:E,5)</f>
        <v>7 - Maior que 500000</v>
      </c>
      <c r="G100" s="2">
        <v>2017</v>
      </c>
      <c r="H100" s="20">
        <v>1</v>
      </c>
      <c r="I100" s="20">
        <v>1</v>
      </c>
      <c r="J100" s="20">
        <v>0</v>
      </c>
      <c r="K100" s="20">
        <v>1</v>
      </c>
      <c r="L100" s="20" t="s">
        <v>4</v>
      </c>
      <c r="M100" s="20" t="s">
        <v>4</v>
      </c>
      <c r="N100" s="20" t="s">
        <v>4</v>
      </c>
      <c r="O100" s="20" t="s">
        <v>4</v>
      </c>
      <c r="P100" s="7">
        <v>0</v>
      </c>
      <c r="Q100" s="7">
        <v>0</v>
      </c>
      <c r="R100" s="7">
        <v>0</v>
      </c>
      <c r="S100" s="28">
        <v>0</v>
      </c>
      <c r="T100" s="12">
        <v>0</v>
      </c>
      <c r="U100" s="12">
        <v>0</v>
      </c>
      <c r="V100" s="11">
        <v>0</v>
      </c>
      <c r="W100" s="11">
        <v>0</v>
      </c>
      <c r="X100" s="11">
        <v>0</v>
      </c>
      <c r="Y100" s="11">
        <v>0</v>
      </c>
      <c r="Z100" s="7">
        <v>0</v>
      </c>
      <c r="AA100" s="11" t="s">
        <v>171</v>
      </c>
      <c r="AB100" s="37" t="s">
        <v>174</v>
      </c>
    </row>
    <row r="101" spans="1:29" ht="15" customHeight="1" x14ac:dyDescent="0.25">
      <c r="A101" s="5">
        <v>1</v>
      </c>
      <c r="B101" s="6">
        <v>1100205</v>
      </c>
      <c r="C101" s="16" t="s">
        <v>175</v>
      </c>
      <c r="D101" s="5" t="str">
        <f>VLOOKUP(B101,ibge!A:F,3,FALSE)</f>
        <v>RO</v>
      </c>
      <c r="E101" s="5" t="str">
        <f>VLOOKUP(B101,ibge!A:F,2,FALSE)</f>
        <v>1 - Norte</v>
      </c>
      <c r="F101" s="5" t="str">
        <f>VLOOKUP(B101,ibge!A:E,5)</f>
        <v>7 - Maior que 500000</v>
      </c>
      <c r="G101" s="2">
        <v>2019</v>
      </c>
      <c r="H101" s="20">
        <v>1</v>
      </c>
      <c r="I101" s="20">
        <v>1</v>
      </c>
      <c r="J101" s="20">
        <v>1</v>
      </c>
      <c r="K101" s="20">
        <v>1</v>
      </c>
      <c r="L101" s="20">
        <v>1</v>
      </c>
      <c r="M101" s="20">
        <v>1</v>
      </c>
      <c r="N101" s="20" t="s">
        <v>4</v>
      </c>
      <c r="O101" s="20" t="s">
        <v>4</v>
      </c>
      <c r="P101" s="7">
        <v>0</v>
      </c>
      <c r="Q101" s="7">
        <v>0</v>
      </c>
      <c r="R101" s="7">
        <v>0</v>
      </c>
      <c r="S101" s="28">
        <v>0</v>
      </c>
      <c r="T101" s="12">
        <v>0</v>
      </c>
      <c r="U101" s="12">
        <v>0</v>
      </c>
      <c r="V101" s="11">
        <v>-1379188</v>
      </c>
      <c r="W101" s="11">
        <f>V101</f>
        <v>-1379188</v>
      </c>
      <c r="X101" s="11">
        <v>-1470393</v>
      </c>
      <c r="Y101" s="11">
        <f>X101</f>
        <v>-1470393</v>
      </c>
      <c r="Z101" s="7" t="s">
        <v>176</v>
      </c>
      <c r="AA101" s="11" t="s">
        <v>178</v>
      </c>
      <c r="AB101" s="37" t="s">
        <v>177</v>
      </c>
    </row>
    <row r="102" spans="1:29" ht="15" customHeight="1" x14ac:dyDescent="0.25">
      <c r="A102" s="5">
        <v>1</v>
      </c>
      <c r="B102" s="6">
        <v>1100205</v>
      </c>
      <c r="C102" s="16" t="s">
        <v>175</v>
      </c>
      <c r="D102" s="5" t="str">
        <f>VLOOKUP(B102,ibge!A:F,3,FALSE)</f>
        <v>RO</v>
      </c>
      <c r="E102" s="5" t="str">
        <f>VLOOKUP(B102,ibge!A:F,2,FALSE)</f>
        <v>1 - Norte</v>
      </c>
      <c r="F102" s="5" t="str">
        <f>VLOOKUP(B102,ibge!A:E,5)</f>
        <v>7 - Maior que 500000</v>
      </c>
      <c r="G102" s="2">
        <v>2018</v>
      </c>
      <c r="H102" s="20">
        <v>1</v>
      </c>
      <c r="I102" s="20">
        <v>1</v>
      </c>
      <c r="J102" s="20">
        <v>1</v>
      </c>
      <c r="K102" s="20">
        <v>1</v>
      </c>
      <c r="L102" s="20">
        <v>1</v>
      </c>
      <c r="M102" s="20">
        <v>1</v>
      </c>
      <c r="N102" s="20" t="s">
        <v>4</v>
      </c>
      <c r="O102" s="20" t="s">
        <v>4</v>
      </c>
      <c r="P102" s="7">
        <v>0</v>
      </c>
      <c r="Q102" s="7">
        <v>0</v>
      </c>
      <c r="R102" s="7">
        <v>0</v>
      </c>
      <c r="S102" s="28">
        <v>0</v>
      </c>
      <c r="T102" s="12">
        <v>0</v>
      </c>
      <c r="U102" s="12">
        <v>0</v>
      </c>
      <c r="V102" s="11">
        <v>-13844202.060000001</v>
      </c>
      <c r="W102" s="11">
        <f>V102</f>
        <v>-13844202.060000001</v>
      </c>
      <c r="X102" s="11">
        <v>-14544527.17</v>
      </c>
      <c r="Y102" s="11">
        <f>X102</f>
        <v>-14544527.17</v>
      </c>
      <c r="Z102" s="7" t="s">
        <v>179</v>
      </c>
      <c r="AA102" s="40" t="s">
        <v>178</v>
      </c>
      <c r="AB102" s="37" t="s">
        <v>180</v>
      </c>
    </row>
    <row r="103" spans="1:29" ht="15" customHeight="1" x14ac:dyDescent="0.25">
      <c r="A103" s="5">
        <v>1</v>
      </c>
      <c r="B103" s="6">
        <v>1100205</v>
      </c>
      <c r="C103" s="16" t="s">
        <v>175</v>
      </c>
      <c r="D103" s="5" t="str">
        <f>VLOOKUP(B103,ibge!A:F,3,FALSE)</f>
        <v>RO</v>
      </c>
      <c r="E103" s="5" t="str">
        <f>VLOOKUP(B103,ibge!A:F,2,FALSE)</f>
        <v>1 - Norte</v>
      </c>
      <c r="F103" s="5" t="str">
        <f>VLOOKUP(B103,ibge!A:E,5)</f>
        <v>7 - Maior que 500000</v>
      </c>
      <c r="G103" s="2">
        <v>2017</v>
      </c>
      <c r="H103" s="20">
        <v>1</v>
      </c>
      <c r="I103" s="20">
        <v>1</v>
      </c>
      <c r="J103" s="20">
        <v>1</v>
      </c>
      <c r="K103" s="20">
        <v>1</v>
      </c>
      <c r="L103" s="20">
        <v>1</v>
      </c>
      <c r="M103" s="20">
        <v>1</v>
      </c>
      <c r="N103" s="20" t="s">
        <v>4</v>
      </c>
      <c r="O103" s="20" t="s">
        <v>4</v>
      </c>
      <c r="P103" s="7">
        <v>0</v>
      </c>
      <c r="Q103" s="7">
        <v>0</v>
      </c>
      <c r="R103" s="7">
        <v>0</v>
      </c>
      <c r="S103" s="28">
        <v>0</v>
      </c>
      <c r="T103" s="12">
        <v>0</v>
      </c>
      <c r="U103" s="12">
        <v>0</v>
      </c>
      <c r="V103" s="11">
        <v>13517847.130000001</v>
      </c>
      <c r="W103" s="11">
        <f>V103</f>
        <v>13517847.130000001</v>
      </c>
      <c r="X103" s="11">
        <v>11960632.390000001</v>
      </c>
      <c r="Y103" s="11">
        <f>X103</f>
        <v>11960632.390000001</v>
      </c>
      <c r="Z103" s="7" t="s">
        <v>179</v>
      </c>
      <c r="AA103" s="40" t="s">
        <v>178</v>
      </c>
      <c r="AB103" s="37" t="s">
        <v>181</v>
      </c>
    </row>
    <row r="104" spans="1:29" ht="15" customHeight="1" x14ac:dyDescent="0.25">
      <c r="A104" s="5">
        <v>1</v>
      </c>
      <c r="B104" s="6">
        <v>2611606</v>
      </c>
      <c r="C104" s="16" t="s">
        <v>182</v>
      </c>
      <c r="D104" s="5" t="str">
        <f>VLOOKUP(B104,ibge!A:F,3,FALSE)</f>
        <v>PE</v>
      </c>
      <c r="E104" s="5" t="str">
        <f>VLOOKUP(B104,ibge!A:F,2,FALSE)</f>
        <v>2 - Nordeste</v>
      </c>
      <c r="F104" s="5" t="str">
        <f>VLOOKUP(B104,ibge!A:E,5)</f>
        <v>7 - Maior que 500000</v>
      </c>
      <c r="G104" s="2">
        <v>2019</v>
      </c>
      <c r="H104" s="20">
        <v>1</v>
      </c>
      <c r="I104" s="20">
        <v>1</v>
      </c>
      <c r="J104" s="20">
        <v>1</v>
      </c>
      <c r="K104" s="20">
        <v>0</v>
      </c>
      <c r="L104" s="20" t="s">
        <v>5563</v>
      </c>
      <c r="M104" s="20" t="s">
        <v>5563</v>
      </c>
      <c r="N104" s="20" t="s">
        <v>5563</v>
      </c>
      <c r="O104" s="20" t="s">
        <v>5563</v>
      </c>
      <c r="P104" s="7">
        <v>0</v>
      </c>
      <c r="Q104" s="7">
        <v>0</v>
      </c>
      <c r="R104" s="7">
        <v>0</v>
      </c>
      <c r="S104" s="28">
        <v>0</v>
      </c>
      <c r="T104" s="12">
        <v>0</v>
      </c>
      <c r="U104" s="12">
        <v>0</v>
      </c>
      <c r="V104" s="11">
        <v>68731</v>
      </c>
      <c r="W104" s="11">
        <f>V104*1000</f>
        <v>68731000</v>
      </c>
      <c r="X104" s="11">
        <v>60022</v>
      </c>
      <c r="Y104" s="11">
        <f>X104*1000</f>
        <v>60022000</v>
      </c>
      <c r="Z104" s="7" t="s">
        <v>184</v>
      </c>
      <c r="AA104" s="11" t="s">
        <v>183</v>
      </c>
      <c r="AB104" s="11" t="s">
        <v>18</v>
      </c>
    </row>
    <row r="105" spans="1:29" ht="15" customHeight="1" x14ac:dyDescent="0.25">
      <c r="A105" s="5">
        <v>1</v>
      </c>
      <c r="B105" s="6">
        <v>2611606</v>
      </c>
      <c r="C105" s="16" t="s">
        <v>182</v>
      </c>
      <c r="D105" s="5" t="str">
        <f>VLOOKUP(B105,ibge!A:F,3,FALSE)</f>
        <v>PE</v>
      </c>
      <c r="E105" s="5" t="str">
        <f>VLOOKUP(B105,ibge!A:F,2,FALSE)</f>
        <v>2 - Nordeste</v>
      </c>
      <c r="F105" s="5" t="str">
        <f>VLOOKUP(B105,ibge!A:E,5)</f>
        <v>7 - Maior que 500000</v>
      </c>
      <c r="G105" s="2">
        <v>2018</v>
      </c>
      <c r="H105" s="20">
        <v>1</v>
      </c>
      <c r="I105" s="20">
        <v>1</v>
      </c>
      <c r="J105" s="20">
        <v>1</v>
      </c>
      <c r="K105" s="20">
        <v>0</v>
      </c>
      <c r="L105" s="20" t="s">
        <v>5563</v>
      </c>
      <c r="M105" s="20" t="s">
        <v>5563</v>
      </c>
      <c r="N105" s="20" t="s">
        <v>5563</v>
      </c>
      <c r="O105" s="20" t="s">
        <v>5563</v>
      </c>
      <c r="P105" s="7">
        <v>0</v>
      </c>
      <c r="Q105" s="7">
        <v>0</v>
      </c>
      <c r="R105" s="7">
        <v>0</v>
      </c>
      <c r="S105" s="28">
        <v>22330</v>
      </c>
      <c r="T105" s="12">
        <v>0</v>
      </c>
      <c r="U105" s="12">
        <v>0</v>
      </c>
      <c r="V105" s="11">
        <v>56485</v>
      </c>
      <c r="W105" s="11">
        <f>V105*1000</f>
        <v>56485000</v>
      </c>
      <c r="X105" s="11">
        <v>49165</v>
      </c>
      <c r="Y105" s="11">
        <f>X105*1000</f>
        <v>49165000</v>
      </c>
      <c r="Z105" s="7" t="s">
        <v>184</v>
      </c>
      <c r="AA105" s="11" t="s">
        <v>183</v>
      </c>
      <c r="AB105" s="11" t="s">
        <v>18</v>
      </c>
    </row>
    <row r="106" spans="1:29" ht="15" customHeight="1" x14ac:dyDescent="0.25">
      <c r="A106" s="5">
        <v>1</v>
      </c>
      <c r="B106" s="6">
        <v>2611606</v>
      </c>
      <c r="C106" s="16" t="s">
        <v>182</v>
      </c>
      <c r="D106" s="5" t="str">
        <f>VLOOKUP(B106,ibge!A:F,3,FALSE)</f>
        <v>PE</v>
      </c>
      <c r="E106" s="5" t="str">
        <f>VLOOKUP(B106,ibge!A:F,2,FALSE)</f>
        <v>2 - Nordeste</v>
      </c>
      <c r="F106" s="5" t="str">
        <f>VLOOKUP(B106,ibge!A:E,5)</f>
        <v>7 - Maior que 500000</v>
      </c>
      <c r="G106" s="2">
        <v>2017</v>
      </c>
      <c r="H106" s="20">
        <v>1</v>
      </c>
      <c r="I106" s="20">
        <v>1</v>
      </c>
      <c r="J106" s="20">
        <v>0</v>
      </c>
      <c r="K106" s="20">
        <v>1</v>
      </c>
      <c r="L106" s="20">
        <v>1</v>
      </c>
      <c r="M106" s="20">
        <v>1</v>
      </c>
      <c r="N106" s="20" t="s">
        <v>4</v>
      </c>
      <c r="O106" s="20" t="s">
        <v>4</v>
      </c>
      <c r="P106" s="7">
        <v>0</v>
      </c>
      <c r="Q106" s="7">
        <v>0</v>
      </c>
      <c r="R106" s="7">
        <v>0</v>
      </c>
      <c r="S106" s="28">
        <v>0</v>
      </c>
      <c r="T106" s="12">
        <v>0</v>
      </c>
      <c r="U106" s="12">
        <v>0</v>
      </c>
      <c r="V106" s="11">
        <v>0</v>
      </c>
      <c r="W106" s="11">
        <v>0</v>
      </c>
      <c r="X106" s="11">
        <v>0</v>
      </c>
      <c r="Y106" s="11">
        <v>0</v>
      </c>
      <c r="Z106" s="7">
        <v>0</v>
      </c>
      <c r="AA106" s="40" t="s">
        <v>183</v>
      </c>
      <c r="AB106" s="11" t="s">
        <v>185</v>
      </c>
    </row>
    <row r="107" spans="1:29" ht="15" customHeight="1" x14ac:dyDescent="0.25">
      <c r="A107" s="5">
        <v>0</v>
      </c>
      <c r="B107" s="6">
        <v>2910800</v>
      </c>
      <c r="C107" s="16" t="s">
        <v>189</v>
      </c>
      <c r="D107" s="2" t="str">
        <f>VLOOKUP(B107,ibge!A:F,3,FALSE)</f>
        <v>BA</v>
      </c>
      <c r="E107" s="2" t="str">
        <f>VLOOKUP(B107,ibge!A:F,2,FALSE)</f>
        <v>2 - Nordeste</v>
      </c>
      <c r="F107" s="2" t="str">
        <f>VLOOKUP(B107,ibge!A:E,5)</f>
        <v>7 - Maior que 500000</v>
      </c>
      <c r="G107" s="2">
        <v>2019</v>
      </c>
      <c r="H107" s="19">
        <v>0</v>
      </c>
      <c r="I107" s="42" t="s">
        <v>4</v>
      </c>
      <c r="J107" s="42" t="s">
        <v>4</v>
      </c>
      <c r="K107" s="42" t="s">
        <v>4</v>
      </c>
      <c r="L107" s="42" t="s">
        <v>4</v>
      </c>
      <c r="M107" s="42" t="s">
        <v>4</v>
      </c>
      <c r="N107" s="42" t="s">
        <v>4</v>
      </c>
      <c r="O107" s="42" t="s">
        <v>4</v>
      </c>
      <c r="P107" s="84" t="s">
        <v>4</v>
      </c>
      <c r="Q107" s="7" t="s">
        <v>4</v>
      </c>
      <c r="R107" s="7" t="s">
        <v>4</v>
      </c>
      <c r="Z107" s="7" t="s">
        <v>4</v>
      </c>
      <c r="AA107" s="11" t="s">
        <v>195</v>
      </c>
      <c r="AB107" s="11" t="s">
        <v>186</v>
      </c>
    </row>
    <row r="108" spans="1:29" ht="15" customHeight="1" x14ac:dyDescent="0.25">
      <c r="A108" s="5">
        <v>0</v>
      </c>
      <c r="B108" s="6">
        <v>2910800</v>
      </c>
      <c r="C108" s="16" t="s">
        <v>189</v>
      </c>
      <c r="D108" s="5" t="str">
        <f>VLOOKUP(B108,ibge!A:F,3,FALSE)</f>
        <v>BA</v>
      </c>
      <c r="E108" s="5" t="str">
        <f>VLOOKUP(B108,ibge!A:F,2,FALSE)</f>
        <v>2 - Nordeste</v>
      </c>
      <c r="F108" s="5" t="str">
        <f>VLOOKUP(B108,ibge!A:E,5)</f>
        <v>7 - Maior que 500000</v>
      </c>
      <c r="G108" s="2">
        <v>2018</v>
      </c>
      <c r="H108" s="20">
        <v>1</v>
      </c>
      <c r="I108" s="20">
        <v>1</v>
      </c>
      <c r="J108" s="20">
        <v>1</v>
      </c>
      <c r="K108" s="20">
        <v>0</v>
      </c>
      <c r="L108" s="20" t="s">
        <v>5563</v>
      </c>
      <c r="M108" s="20" t="s">
        <v>5563</v>
      </c>
      <c r="N108" s="20" t="s">
        <v>5563</v>
      </c>
      <c r="O108" s="20" t="s">
        <v>5563</v>
      </c>
      <c r="P108" s="7">
        <v>0</v>
      </c>
      <c r="Q108" s="7">
        <v>0</v>
      </c>
      <c r="R108" s="7">
        <v>0</v>
      </c>
      <c r="S108" s="28">
        <v>4000000</v>
      </c>
      <c r="T108" s="12">
        <v>0</v>
      </c>
      <c r="U108" s="12">
        <v>0</v>
      </c>
      <c r="V108" s="11">
        <v>13185089</v>
      </c>
      <c r="W108" s="11">
        <f>V108</f>
        <v>13185089</v>
      </c>
      <c r="X108" s="11">
        <v>10548071</v>
      </c>
      <c r="Y108" s="11">
        <f>X108</f>
        <v>10548071</v>
      </c>
      <c r="Z108" s="7" t="s">
        <v>196</v>
      </c>
      <c r="AA108" s="11" t="s">
        <v>195</v>
      </c>
      <c r="AB108" s="11" t="s">
        <v>18</v>
      </c>
    </row>
    <row r="109" spans="1:29" ht="15" customHeight="1" x14ac:dyDescent="0.25">
      <c r="A109" s="5">
        <v>0</v>
      </c>
      <c r="B109" s="6">
        <v>2910800</v>
      </c>
      <c r="C109" s="16" t="s">
        <v>189</v>
      </c>
      <c r="D109" s="5" t="str">
        <f>VLOOKUP(B109,ibge!A:F,3,FALSE)</f>
        <v>BA</v>
      </c>
      <c r="E109" s="5" t="str">
        <f>VLOOKUP(B109,ibge!A:F,2,FALSE)</f>
        <v>2 - Nordeste</v>
      </c>
      <c r="F109" s="5" t="str">
        <f>VLOOKUP(B109,ibge!A:E,5)</f>
        <v>7 - Maior que 500000</v>
      </c>
      <c r="G109" s="2">
        <v>2017</v>
      </c>
      <c r="H109" s="20">
        <v>1</v>
      </c>
      <c r="I109" s="20">
        <v>1</v>
      </c>
      <c r="J109" s="20">
        <v>1</v>
      </c>
      <c r="K109" s="20">
        <v>0</v>
      </c>
      <c r="L109" s="20" t="s">
        <v>5563</v>
      </c>
      <c r="M109" s="20" t="s">
        <v>5563</v>
      </c>
      <c r="N109" s="20" t="s">
        <v>5563</v>
      </c>
      <c r="O109" s="20" t="s">
        <v>5563</v>
      </c>
      <c r="P109" s="7">
        <v>0</v>
      </c>
      <c r="Q109" s="7">
        <v>0</v>
      </c>
      <c r="R109" s="7">
        <v>0</v>
      </c>
      <c r="S109" s="28">
        <v>3500000</v>
      </c>
      <c r="T109" s="12">
        <v>100000</v>
      </c>
      <c r="U109" s="12">
        <v>0</v>
      </c>
      <c r="V109" s="11">
        <v>31411620</v>
      </c>
      <c r="W109" s="11">
        <f>V109</f>
        <v>31411620</v>
      </c>
      <c r="X109" s="11">
        <v>3932031</v>
      </c>
      <c r="Y109" s="11">
        <f>X109</f>
        <v>3932031</v>
      </c>
      <c r="Z109" s="7" t="s">
        <v>196</v>
      </c>
      <c r="AA109" s="11" t="s">
        <v>195</v>
      </c>
      <c r="AB109" s="11" t="s">
        <v>18</v>
      </c>
    </row>
    <row r="110" spans="1:29" ht="15" customHeight="1" x14ac:dyDescent="0.25">
      <c r="A110" s="5">
        <v>1</v>
      </c>
      <c r="B110" s="6">
        <v>2408102</v>
      </c>
      <c r="C110" s="16" t="s">
        <v>190</v>
      </c>
      <c r="D110" s="5" t="str">
        <f>VLOOKUP(B110,ibge!A:F,3,FALSE)</f>
        <v>RN</v>
      </c>
      <c r="E110" s="5" t="str">
        <f>VLOOKUP(B110,ibge!A:F,2,FALSE)</f>
        <v>2 - Nordeste</v>
      </c>
      <c r="F110" s="5" t="str">
        <f>VLOOKUP(B110,ibge!A:E,5)</f>
        <v>7 - Maior que 500000</v>
      </c>
      <c r="G110" s="2">
        <v>2019</v>
      </c>
      <c r="H110" s="20">
        <v>1</v>
      </c>
      <c r="I110" s="20">
        <v>1</v>
      </c>
      <c r="J110" s="20">
        <v>1</v>
      </c>
      <c r="K110" s="20">
        <v>1</v>
      </c>
      <c r="L110" s="20">
        <v>1</v>
      </c>
      <c r="M110" s="20">
        <v>1</v>
      </c>
      <c r="N110" s="20" t="s">
        <v>4</v>
      </c>
      <c r="O110" s="20" t="s">
        <v>4</v>
      </c>
      <c r="P110" s="7">
        <v>0</v>
      </c>
      <c r="Q110" s="7">
        <v>0</v>
      </c>
      <c r="R110" s="7">
        <v>0</v>
      </c>
      <c r="S110" s="28">
        <v>0</v>
      </c>
      <c r="T110" s="12">
        <v>0</v>
      </c>
      <c r="U110" s="12">
        <v>0</v>
      </c>
      <c r="V110" s="11">
        <v>52834</v>
      </c>
      <c r="W110" s="11">
        <f>V110*1000</f>
        <v>52834000</v>
      </c>
      <c r="X110" s="11">
        <v>25956</v>
      </c>
      <c r="Y110" s="11">
        <f>X110*1000</f>
        <v>25956000</v>
      </c>
      <c r="Z110" s="7" t="s">
        <v>198</v>
      </c>
      <c r="AA110" s="11" t="s">
        <v>197</v>
      </c>
      <c r="AB110" t="s">
        <v>199</v>
      </c>
      <c r="AC110" s="3" t="s">
        <v>186</v>
      </c>
    </row>
    <row r="111" spans="1:29" ht="14.25" customHeight="1" x14ac:dyDescent="0.25">
      <c r="A111" s="5">
        <v>1</v>
      </c>
      <c r="B111" s="6">
        <v>2408102</v>
      </c>
      <c r="C111" s="16" t="s">
        <v>190</v>
      </c>
      <c r="D111" s="5" t="str">
        <f>VLOOKUP(B111,ibge!A:F,3,FALSE)</f>
        <v>RN</v>
      </c>
      <c r="E111" s="5" t="str">
        <f>VLOOKUP(B111,ibge!A:F,2,FALSE)</f>
        <v>2 - Nordeste</v>
      </c>
      <c r="F111" s="5" t="str">
        <f>VLOOKUP(B111,ibge!A:E,5)</f>
        <v>7 - Maior que 500000</v>
      </c>
      <c r="G111" s="2">
        <v>2018</v>
      </c>
      <c r="H111" s="20">
        <v>1</v>
      </c>
      <c r="I111" s="20">
        <v>1</v>
      </c>
      <c r="J111" s="20">
        <v>1</v>
      </c>
      <c r="K111" s="20">
        <v>1</v>
      </c>
      <c r="L111" s="20">
        <v>1</v>
      </c>
      <c r="M111" s="20">
        <v>1</v>
      </c>
      <c r="N111" s="20">
        <v>0</v>
      </c>
      <c r="O111" s="20" t="s">
        <v>4</v>
      </c>
      <c r="P111" s="7">
        <v>0</v>
      </c>
      <c r="Q111" s="7">
        <v>0</v>
      </c>
      <c r="R111" s="7">
        <v>0</v>
      </c>
      <c r="S111" s="28">
        <v>0</v>
      </c>
      <c r="T111" s="12">
        <v>0</v>
      </c>
      <c r="U111" s="12">
        <v>-3800</v>
      </c>
      <c r="V111" s="11">
        <v>10583</v>
      </c>
      <c r="W111" s="11">
        <f>V111*1000</f>
        <v>10583000</v>
      </c>
      <c r="X111" s="11">
        <v>-3800</v>
      </c>
      <c r="Y111" s="11">
        <f>X111*1000</f>
        <v>-3800000</v>
      </c>
      <c r="Z111" s="7" t="s">
        <v>198</v>
      </c>
      <c r="AA111" s="11" t="s">
        <v>197</v>
      </c>
      <c r="AB111" s="46" t="s">
        <v>200</v>
      </c>
    </row>
    <row r="112" spans="1:29" ht="12.75" customHeight="1" x14ac:dyDescent="0.25">
      <c r="A112" s="5">
        <v>1</v>
      </c>
      <c r="B112" s="6">
        <v>2408102</v>
      </c>
      <c r="C112" s="16" t="s">
        <v>190</v>
      </c>
      <c r="D112" s="5" t="str">
        <f>VLOOKUP(B112,ibge!A:F,3,FALSE)</f>
        <v>RN</v>
      </c>
      <c r="E112" s="5" t="str">
        <f>VLOOKUP(B112,ibge!A:F,2,FALSE)</f>
        <v>2 - Nordeste</v>
      </c>
      <c r="F112" s="5" t="str">
        <f>VLOOKUP(B112,ibge!A:E,5)</f>
        <v>7 - Maior que 500000</v>
      </c>
      <c r="G112" s="2">
        <v>2017</v>
      </c>
      <c r="H112" s="20">
        <v>1</v>
      </c>
      <c r="I112" s="20">
        <v>1</v>
      </c>
      <c r="J112" s="20">
        <v>1</v>
      </c>
      <c r="K112" s="20">
        <v>1</v>
      </c>
      <c r="L112" s="20">
        <v>1</v>
      </c>
      <c r="M112" s="20">
        <v>1</v>
      </c>
      <c r="N112" s="20" t="s">
        <v>4</v>
      </c>
      <c r="O112" s="20" t="s">
        <v>4</v>
      </c>
      <c r="P112" s="7">
        <v>0</v>
      </c>
      <c r="Q112" s="7">
        <v>0</v>
      </c>
      <c r="R112" s="7">
        <v>0</v>
      </c>
      <c r="S112" s="28">
        <v>0</v>
      </c>
      <c r="T112" s="12">
        <v>0</v>
      </c>
      <c r="U112" s="12">
        <v>0</v>
      </c>
      <c r="V112" s="11">
        <v>7159</v>
      </c>
      <c r="W112" s="11">
        <f>V112*1000</f>
        <v>7159000</v>
      </c>
      <c r="X112" s="11">
        <v>3261</v>
      </c>
      <c r="Y112" s="11">
        <f>X112*1000</f>
        <v>3261000</v>
      </c>
      <c r="Z112" s="7" t="s">
        <v>198</v>
      </c>
      <c r="AA112" s="11" t="s">
        <v>197</v>
      </c>
      <c r="AB112" s="47" t="s">
        <v>201</v>
      </c>
    </row>
    <row r="113" spans="1:29" x14ac:dyDescent="0.25">
      <c r="A113" s="5">
        <v>0</v>
      </c>
      <c r="B113" s="6">
        <v>3547809</v>
      </c>
      <c r="C113" s="16" t="s">
        <v>191</v>
      </c>
      <c r="D113" s="5" t="str">
        <f>VLOOKUP(B113,ibge!A:F,3,FALSE)</f>
        <v>SP</v>
      </c>
      <c r="E113" s="5" t="str">
        <f>VLOOKUP(B113,ibge!A:F,2,FALSE)</f>
        <v>3 - Sudeste</v>
      </c>
      <c r="F113" s="5" t="str">
        <f>VLOOKUP(B113,ibge!A:E,5)</f>
        <v>7 - Maior que 500000</v>
      </c>
      <c r="G113" s="2">
        <v>2019</v>
      </c>
      <c r="H113" s="20">
        <v>1</v>
      </c>
      <c r="I113" s="20">
        <v>1</v>
      </c>
      <c r="J113" s="20">
        <v>1</v>
      </c>
      <c r="K113" s="20">
        <v>0</v>
      </c>
      <c r="L113" s="20" t="s">
        <v>5563</v>
      </c>
      <c r="M113" s="20" t="s">
        <v>5563</v>
      </c>
      <c r="N113" s="20" t="s">
        <v>5563</v>
      </c>
      <c r="O113" s="20" t="s">
        <v>5563</v>
      </c>
      <c r="P113" s="7">
        <v>0</v>
      </c>
      <c r="Q113" s="7">
        <v>0</v>
      </c>
      <c r="R113" s="7">
        <v>0</v>
      </c>
      <c r="S113" s="28">
        <v>25000000</v>
      </c>
      <c r="T113" s="12">
        <v>0</v>
      </c>
      <c r="U113" s="12">
        <v>0</v>
      </c>
      <c r="V113" s="11">
        <v>90000000</v>
      </c>
      <c r="W113" s="11">
        <f>V113</f>
        <v>90000000</v>
      </c>
      <c r="X113" s="11">
        <v>90000000</v>
      </c>
      <c r="Y113" s="11">
        <f>X113</f>
        <v>90000000</v>
      </c>
      <c r="Z113" s="7">
        <v>0</v>
      </c>
      <c r="AA113" s="11" t="s">
        <v>203</v>
      </c>
      <c r="AB113" s="11" t="s">
        <v>18</v>
      </c>
    </row>
    <row r="114" spans="1:29" x14ac:dyDescent="0.25">
      <c r="A114" s="5">
        <v>0</v>
      </c>
      <c r="B114" s="6">
        <v>3547809</v>
      </c>
      <c r="C114" s="16" t="s">
        <v>191</v>
      </c>
      <c r="D114" s="5" t="str">
        <f>VLOOKUP(B114,ibge!A:F,3,FALSE)</f>
        <v>SP</v>
      </c>
      <c r="E114" s="5" t="str">
        <f>VLOOKUP(B114,ibge!A:F,2,FALSE)</f>
        <v>3 - Sudeste</v>
      </c>
      <c r="F114" s="5" t="str">
        <f>VLOOKUP(B114,ibge!A:E,5)</f>
        <v>7 - Maior que 500000</v>
      </c>
      <c r="G114" s="2">
        <v>2018</v>
      </c>
      <c r="H114" s="20">
        <v>1</v>
      </c>
      <c r="I114" s="20">
        <v>1</v>
      </c>
      <c r="J114" s="20">
        <v>1</v>
      </c>
      <c r="K114" s="20">
        <v>0</v>
      </c>
      <c r="L114" s="20" t="s">
        <v>5563</v>
      </c>
      <c r="M114" s="20" t="s">
        <v>5563</v>
      </c>
      <c r="N114" s="20" t="s">
        <v>5563</v>
      </c>
      <c r="O114" s="20" t="s">
        <v>5563</v>
      </c>
      <c r="P114" s="7">
        <v>0</v>
      </c>
      <c r="Q114" s="7">
        <v>0</v>
      </c>
      <c r="R114" s="7">
        <v>0</v>
      </c>
      <c r="S114" s="28">
        <v>17240000</v>
      </c>
      <c r="T114" s="12">
        <v>0</v>
      </c>
      <c r="U114" s="12">
        <v>0</v>
      </c>
      <c r="V114" s="11">
        <v>28000000</v>
      </c>
      <c r="W114" s="11">
        <f>V114</f>
        <v>28000000</v>
      </c>
      <c r="X114" s="11">
        <v>28000000</v>
      </c>
      <c r="Y114" s="11">
        <f>X114</f>
        <v>28000000</v>
      </c>
      <c r="Z114" s="7">
        <v>0</v>
      </c>
      <c r="AA114" s="11" t="s">
        <v>203</v>
      </c>
      <c r="AB114" s="11" t="s">
        <v>18</v>
      </c>
    </row>
    <row r="115" spans="1:29" x14ac:dyDescent="0.25">
      <c r="A115" s="5">
        <v>0</v>
      </c>
      <c r="B115" s="6">
        <v>3547809</v>
      </c>
      <c r="C115" s="16" t="s">
        <v>191</v>
      </c>
      <c r="D115" s="5" t="str">
        <f>VLOOKUP(B115,ibge!A:F,3,FALSE)</f>
        <v>SP</v>
      </c>
      <c r="E115" s="5" t="str">
        <f>VLOOKUP(B115,ibge!A:F,2,FALSE)</f>
        <v>3 - Sudeste</v>
      </c>
      <c r="F115" s="5" t="str">
        <f>VLOOKUP(B115,ibge!A:E,5)</f>
        <v>7 - Maior que 500000</v>
      </c>
      <c r="G115" s="2">
        <v>2017</v>
      </c>
      <c r="H115" s="20">
        <v>1</v>
      </c>
      <c r="I115" s="20">
        <v>1</v>
      </c>
      <c r="J115" s="20">
        <v>1</v>
      </c>
      <c r="K115" s="20">
        <v>0</v>
      </c>
      <c r="L115" s="20" t="s">
        <v>5563</v>
      </c>
      <c r="M115" s="20" t="s">
        <v>5563</v>
      </c>
      <c r="N115" s="20" t="s">
        <v>5563</v>
      </c>
      <c r="O115" s="20" t="s">
        <v>5563</v>
      </c>
      <c r="P115" s="7">
        <v>0</v>
      </c>
      <c r="Q115" s="7">
        <v>0</v>
      </c>
      <c r="R115" s="7">
        <v>0</v>
      </c>
      <c r="S115" s="28">
        <v>15000000</v>
      </c>
      <c r="T115" s="12">
        <v>0</v>
      </c>
      <c r="U115" s="12">
        <v>0</v>
      </c>
      <c r="V115" s="11">
        <v>27000000</v>
      </c>
      <c r="W115" s="11">
        <f>V115</f>
        <v>27000000</v>
      </c>
      <c r="X115" s="11">
        <v>27000000</v>
      </c>
      <c r="Y115" s="11">
        <f>X115</f>
        <v>27000000</v>
      </c>
      <c r="Z115" s="7">
        <v>0</v>
      </c>
      <c r="AA115" s="11" t="s">
        <v>202</v>
      </c>
      <c r="AB115" s="11" t="s">
        <v>18</v>
      </c>
    </row>
    <row r="116" spans="1:29" x14ac:dyDescent="0.25">
      <c r="A116" s="5">
        <v>0</v>
      </c>
      <c r="B116" s="6">
        <v>3548708</v>
      </c>
      <c r="C116" s="16" t="s">
        <v>192</v>
      </c>
      <c r="D116" s="5" t="str">
        <f>VLOOKUP(B116,ibge!A:F,3,FALSE)</f>
        <v>SP</v>
      </c>
      <c r="E116" s="5" t="str">
        <f>VLOOKUP(B116,ibge!A:F,2,FALSE)</f>
        <v>3 - Sudeste</v>
      </c>
      <c r="F116" s="5" t="str">
        <f>VLOOKUP(B116,ibge!A:E,5)</f>
        <v>7 - Maior que 500000</v>
      </c>
      <c r="G116" s="2">
        <v>2019</v>
      </c>
      <c r="H116" s="20">
        <v>1</v>
      </c>
      <c r="I116" s="20">
        <v>1</v>
      </c>
      <c r="J116" s="20">
        <v>1</v>
      </c>
      <c r="K116" s="20">
        <v>1</v>
      </c>
      <c r="L116" s="20">
        <v>1</v>
      </c>
      <c r="M116" s="20">
        <v>1</v>
      </c>
      <c r="N116" s="20" t="s">
        <v>4</v>
      </c>
      <c r="O116" s="20">
        <v>0</v>
      </c>
      <c r="P116" s="7">
        <v>0</v>
      </c>
      <c r="Q116" s="7">
        <v>0</v>
      </c>
      <c r="R116" s="7">
        <v>0</v>
      </c>
      <c r="S116" s="28">
        <v>0</v>
      </c>
      <c r="T116" s="12">
        <v>128975</v>
      </c>
      <c r="U116" s="12">
        <v>0</v>
      </c>
      <c r="V116" s="11">
        <v>46000</v>
      </c>
      <c r="W116" s="11">
        <f>V116*1000</f>
        <v>46000000</v>
      </c>
      <c r="X116" s="11">
        <v>46000</v>
      </c>
      <c r="Y116" s="11">
        <f>X116*1000</f>
        <v>46000000</v>
      </c>
      <c r="Z116" s="7" t="s">
        <v>205</v>
      </c>
      <c r="AA116" s="11" t="s">
        <v>204</v>
      </c>
      <c r="AB116" t="s">
        <v>206</v>
      </c>
      <c r="AC116" s="3" t="s">
        <v>186</v>
      </c>
    </row>
    <row r="117" spans="1:29" x14ac:dyDescent="0.25">
      <c r="A117" s="5">
        <v>0</v>
      </c>
      <c r="B117" s="6">
        <v>3548708</v>
      </c>
      <c r="C117" s="16" t="s">
        <v>192</v>
      </c>
      <c r="D117" s="5" t="str">
        <f>VLOOKUP(B117,ibge!A:F,3,FALSE)</f>
        <v>SP</v>
      </c>
      <c r="E117" s="5" t="str">
        <f>VLOOKUP(B117,ibge!A:F,2,FALSE)</f>
        <v>3 - Sudeste</v>
      </c>
      <c r="F117" s="5" t="str">
        <f>VLOOKUP(B117,ibge!A:E,5)</f>
        <v>7 - Maior que 500000</v>
      </c>
      <c r="G117" s="2">
        <v>2018</v>
      </c>
      <c r="H117" s="20">
        <v>1</v>
      </c>
      <c r="I117" s="20">
        <v>1</v>
      </c>
      <c r="J117" s="20">
        <v>1</v>
      </c>
      <c r="K117" s="20">
        <v>1</v>
      </c>
      <c r="L117" s="20">
        <v>1</v>
      </c>
      <c r="M117" s="20">
        <v>1</v>
      </c>
      <c r="N117" s="20" t="s">
        <v>4</v>
      </c>
      <c r="O117" s="20">
        <v>0</v>
      </c>
      <c r="P117" s="7">
        <v>0</v>
      </c>
      <c r="Q117" s="7">
        <v>0</v>
      </c>
      <c r="R117" s="7">
        <v>0</v>
      </c>
      <c r="S117" s="28">
        <v>0</v>
      </c>
      <c r="T117" s="12">
        <v>88149</v>
      </c>
      <c r="U117" s="12">
        <v>0</v>
      </c>
      <c r="V117" s="11">
        <v>146950</v>
      </c>
      <c r="W117" s="11">
        <f>V117*1000</f>
        <v>146950000</v>
      </c>
      <c r="X117" s="11">
        <v>146950</v>
      </c>
      <c r="Y117" s="11">
        <f>X117*1000</f>
        <v>146950000</v>
      </c>
      <c r="Z117" s="7" t="s">
        <v>205</v>
      </c>
      <c r="AA117" s="11" t="s">
        <v>204</v>
      </c>
      <c r="AB117" t="s">
        <v>207</v>
      </c>
      <c r="AC117" s="3" t="s">
        <v>186</v>
      </c>
    </row>
    <row r="118" spans="1:29" x14ac:dyDescent="0.25">
      <c r="A118" s="5">
        <v>0</v>
      </c>
      <c r="B118" s="6">
        <v>3548708</v>
      </c>
      <c r="C118" s="16" t="s">
        <v>192</v>
      </c>
      <c r="D118" s="5" t="str">
        <f>VLOOKUP(B118,ibge!A:F,3,FALSE)</f>
        <v>SP</v>
      </c>
      <c r="E118" s="5" t="str">
        <f>VLOOKUP(B118,ibge!A:F,2,FALSE)</f>
        <v>3 - Sudeste</v>
      </c>
      <c r="F118" s="5" t="str">
        <f>VLOOKUP(B118,ibge!A:E,5)</f>
        <v>7 - Maior que 500000</v>
      </c>
      <c r="G118" s="2">
        <v>2017</v>
      </c>
      <c r="H118" s="20">
        <v>1</v>
      </c>
      <c r="I118" s="20">
        <v>1</v>
      </c>
      <c r="J118" s="20">
        <v>1</v>
      </c>
      <c r="K118" s="20">
        <v>1</v>
      </c>
      <c r="L118" s="20">
        <v>1</v>
      </c>
      <c r="M118" s="20">
        <v>1</v>
      </c>
      <c r="N118" s="20" t="s">
        <v>4</v>
      </c>
      <c r="O118" s="20">
        <v>0</v>
      </c>
      <c r="P118" s="7">
        <v>0</v>
      </c>
      <c r="Q118" s="7">
        <v>0</v>
      </c>
      <c r="R118" s="7">
        <v>0</v>
      </c>
      <c r="S118" s="28">
        <v>0</v>
      </c>
      <c r="T118" s="12">
        <v>56765</v>
      </c>
      <c r="U118" s="12">
        <v>0</v>
      </c>
      <c r="V118" s="11">
        <v>196882</v>
      </c>
      <c r="W118" s="11">
        <f>V118*1000</f>
        <v>196882000</v>
      </c>
      <c r="X118" s="11">
        <v>196759</v>
      </c>
      <c r="Y118" s="11">
        <f>X118*1000</f>
        <v>196759000</v>
      </c>
      <c r="Z118" s="7" t="s">
        <v>205</v>
      </c>
      <c r="AA118" s="11" t="s">
        <v>204</v>
      </c>
      <c r="AB118" t="s">
        <v>208</v>
      </c>
      <c r="AC118" s="3" t="s">
        <v>186</v>
      </c>
    </row>
    <row r="119" spans="1:29" ht="15" customHeight="1" x14ac:dyDescent="0.25">
      <c r="A119" s="5">
        <v>1</v>
      </c>
      <c r="B119" s="6">
        <v>2111300</v>
      </c>
      <c r="C119" s="16" t="s">
        <v>193</v>
      </c>
      <c r="D119" s="5" t="str">
        <f>VLOOKUP(B119,ibge!A:F,3,FALSE)</f>
        <v>MA</v>
      </c>
      <c r="E119" s="5" t="str">
        <f>VLOOKUP(B119,ibge!A:F,2,FALSE)</f>
        <v>2 - Nordeste</v>
      </c>
      <c r="F119" s="5" t="str">
        <f>VLOOKUP(B119,ibge!A:E,5)</f>
        <v>7 - Maior que 500000</v>
      </c>
      <c r="G119" s="2">
        <v>2019</v>
      </c>
      <c r="H119" s="20">
        <v>1</v>
      </c>
      <c r="I119" s="20">
        <v>1</v>
      </c>
      <c r="J119" s="20">
        <v>1</v>
      </c>
      <c r="K119" s="20">
        <v>0</v>
      </c>
      <c r="L119" s="20" t="s">
        <v>5563</v>
      </c>
      <c r="M119" s="20" t="s">
        <v>5563</v>
      </c>
      <c r="N119" s="20" t="s">
        <v>5563</v>
      </c>
      <c r="O119" s="20" t="s">
        <v>5563</v>
      </c>
      <c r="P119" s="7">
        <v>0</v>
      </c>
      <c r="Q119" s="7">
        <v>0</v>
      </c>
      <c r="R119" s="7">
        <v>0</v>
      </c>
      <c r="S119" s="28">
        <v>0</v>
      </c>
      <c r="T119" s="12">
        <v>0</v>
      </c>
      <c r="U119" s="12">
        <v>0</v>
      </c>
      <c r="V119" s="11">
        <v>0</v>
      </c>
      <c r="W119" s="11">
        <v>0</v>
      </c>
      <c r="X119" s="11">
        <v>0</v>
      </c>
      <c r="Y119" s="11">
        <v>0</v>
      </c>
      <c r="Z119" s="7" t="s">
        <v>209</v>
      </c>
      <c r="AA119" s="11" t="s">
        <v>210</v>
      </c>
      <c r="AB119" s="11" t="s">
        <v>18</v>
      </c>
    </row>
    <row r="120" spans="1:29" ht="15" customHeight="1" x14ac:dyDescent="0.25">
      <c r="A120" s="5">
        <v>1</v>
      </c>
      <c r="B120" s="6">
        <v>2111300</v>
      </c>
      <c r="C120" s="16" t="s">
        <v>193</v>
      </c>
      <c r="D120" s="5" t="str">
        <f>VLOOKUP(B120,ibge!A:F,3,FALSE)</f>
        <v>MA</v>
      </c>
      <c r="E120" s="5" t="str">
        <f>VLOOKUP(B120,ibge!A:F,2,FALSE)</f>
        <v>2 - Nordeste</v>
      </c>
      <c r="F120" s="5" t="str">
        <f>VLOOKUP(B120,ibge!A:E,5)</f>
        <v>7 - Maior que 500000</v>
      </c>
      <c r="G120" s="2">
        <v>2018</v>
      </c>
      <c r="H120" s="20">
        <v>1</v>
      </c>
      <c r="I120" s="20">
        <v>1</v>
      </c>
      <c r="J120" s="20">
        <v>1</v>
      </c>
      <c r="K120" s="20">
        <v>0</v>
      </c>
      <c r="L120" s="20" t="s">
        <v>5563</v>
      </c>
      <c r="M120" s="20" t="s">
        <v>5563</v>
      </c>
      <c r="N120" s="20" t="s">
        <v>5563</v>
      </c>
      <c r="O120" s="20" t="s">
        <v>5563</v>
      </c>
      <c r="P120" s="7">
        <v>0</v>
      </c>
      <c r="Q120" s="7">
        <v>1</v>
      </c>
      <c r="R120" s="7" t="s">
        <v>211</v>
      </c>
      <c r="S120" s="28">
        <v>0</v>
      </c>
      <c r="T120" s="12">
        <v>0</v>
      </c>
      <c r="U120" s="12">
        <v>0</v>
      </c>
      <c r="V120" s="11">
        <v>0</v>
      </c>
      <c r="W120" s="11">
        <v>0</v>
      </c>
      <c r="X120" s="11">
        <v>0</v>
      </c>
      <c r="Y120" s="11">
        <v>0</v>
      </c>
      <c r="Z120" s="7" t="s">
        <v>209</v>
      </c>
      <c r="AA120" s="40" t="s">
        <v>210</v>
      </c>
      <c r="AB120" s="11" t="s">
        <v>18</v>
      </c>
    </row>
    <row r="121" spans="1:29" ht="15" customHeight="1" x14ac:dyDescent="0.25">
      <c r="A121" s="5">
        <v>1</v>
      </c>
      <c r="B121" s="6">
        <v>2111300</v>
      </c>
      <c r="C121" s="16" t="s">
        <v>193</v>
      </c>
      <c r="D121" s="5" t="str">
        <f>VLOOKUP(B121,ibge!A:F,3,FALSE)</f>
        <v>MA</v>
      </c>
      <c r="E121" s="5" t="str">
        <f>VLOOKUP(B121,ibge!A:F,2,FALSE)</f>
        <v>2 - Nordeste</v>
      </c>
      <c r="F121" s="5" t="str">
        <f>VLOOKUP(B121,ibge!A:E,5)</f>
        <v>7 - Maior que 500000</v>
      </c>
      <c r="G121" s="2">
        <v>2017</v>
      </c>
      <c r="H121" s="20">
        <v>1</v>
      </c>
      <c r="I121" s="20">
        <v>1</v>
      </c>
      <c r="J121" s="20">
        <v>1</v>
      </c>
      <c r="K121" s="20">
        <v>0</v>
      </c>
      <c r="L121" s="20" t="s">
        <v>5563</v>
      </c>
      <c r="M121" s="20" t="s">
        <v>5563</v>
      </c>
      <c r="N121" s="20" t="s">
        <v>5563</v>
      </c>
      <c r="O121" s="20" t="s">
        <v>5563</v>
      </c>
      <c r="P121" s="7">
        <v>0</v>
      </c>
      <c r="Q121" s="7">
        <v>1</v>
      </c>
      <c r="R121" s="7" t="s">
        <v>211</v>
      </c>
      <c r="S121" s="28">
        <v>0</v>
      </c>
      <c r="T121" s="12">
        <v>0</v>
      </c>
      <c r="U121" s="12">
        <v>0</v>
      </c>
      <c r="V121" s="11">
        <v>0</v>
      </c>
      <c r="W121" s="11">
        <v>0</v>
      </c>
      <c r="X121" s="11">
        <v>0</v>
      </c>
      <c r="Y121" s="11">
        <v>0</v>
      </c>
      <c r="Z121" s="7" t="s">
        <v>209</v>
      </c>
      <c r="AA121" s="40" t="s">
        <v>210</v>
      </c>
      <c r="AB121" s="11" t="s">
        <v>18</v>
      </c>
    </row>
    <row r="122" spans="1:29" x14ac:dyDescent="0.25">
      <c r="A122" s="5">
        <v>0</v>
      </c>
      <c r="B122" s="6">
        <v>3205002</v>
      </c>
      <c r="C122" s="45" t="s">
        <v>194</v>
      </c>
      <c r="D122" s="5" t="str">
        <f>VLOOKUP(B122,ibge!A:F,3,FALSE)</f>
        <v>ES</v>
      </c>
      <c r="E122" s="5" t="str">
        <f>VLOOKUP(B122,ibge!A:F,2,FALSE)</f>
        <v>3 - Sudeste</v>
      </c>
      <c r="F122" s="5" t="str">
        <f>VLOOKUP(B122,ibge!A:E,5)</f>
        <v>6 - 100001 até 500000</v>
      </c>
      <c r="G122" s="2">
        <v>2019</v>
      </c>
      <c r="H122" s="20">
        <v>1</v>
      </c>
      <c r="I122" s="20">
        <v>1</v>
      </c>
      <c r="J122" s="20">
        <v>0</v>
      </c>
      <c r="K122" s="20">
        <v>0</v>
      </c>
      <c r="L122" s="20" t="s">
        <v>5563</v>
      </c>
      <c r="M122" s="20" t="s">
        <v>5563</v>
      </c>
      <c r="N122" s="20" t="s">
        <v>5563</v>
      </c>
      <c r="O122" s="20" t="s">
        <v>5563</v>
      </c>
      <c r="P122" s="7">
        <v>0</v>
      </c>
      <c r="Q122" s="7">
        <v>0</v>
      </c>
      <c r="R122" s="7">
        <v>0</v>
      </c>
      <c r="S122" s="28">
        <v>0</v>
      </c>
      <c r="T122" s="12">
        <v>0</v>
      </c>
      <c r="U122" s="12">
        <v>0</v>
      </c>
      <c r="V122" s="11">
        <v>0</v>
      </c>
      <c r="W122" s="11">
        <v>0</v>
      </c>
      <c r="X122" s="11">
        <v>0</v>
      </c>
      <c r="Y122" s="11">
        <v>0</v>
      </c>
      <c r="Z122" s="7" t="s">
        <v>215</v>
      </c>
      <c r="AA122" s="49" t="s">
        <v>214</v>
      </c>
      <c r="AB122" s="11" t="s">
        <v>216</v>
      </c>
      <c r="AC122" s="3" t="s">
        <v>186</v>
      </c>
    </row>
    <row r="123" spans="1:29" x14ac:dyDescent="0.25">
      <c r="A123" s="5">
        <v>0</v>
      </c>
      <c r="B123" s="6">
        <v>3205002</v>
      </c>
      <c r="C123" s="45" t="s">
        <v>194</v>
      </c>
      <c r="D123" s="5" t="str">
        <f>VLOOKUP(B123,ibge!A:F,3,FALSE)</f>
        <v>ES</v>
      </c>
      <c r="E123" s="5" t="str">
        <f>VLOOKUP(B123,ibge!A:F,2,FALSE)</f>
        <v>3 - Sudeste</v>
      </c>
      <c r="F123" s="5" t="str">
        <f>VLOOKUP(B123,ibge!A:E,5)</f>
        <v>6 - 100001 até 500000</v>
      </c>
      <c r="G123" s="2">
        <v>2018</v>
      </c>
      <c r="H123" s="20">
        <v>1</v>
      </c>
      <c r="I123" s="20">
        <v>1</v>
      </c>
      <c r="J123" s="20">
        <v>0</v>
      </c>
      <c r="K123" s="20">
        <v>0</v>
      </c>
      <c r="L123" s="20" t="s">
        <v>5563</v>
      </c>
      <c r="M123" s="20" t="s">
        <v>5563</v>
      </c>
      <c r="N123" s="20" t="s">
        <v>5563</v>
      </c>
      <c r="O123" s="20" t="s">
        <v>5563</v>
      </c>
      <c r="P123" s="7">
        <v>0</v>
      </c>
      <c r="Q123" s="7">
        <v>0</v>
      </c>
      <c r="R123" s="7">
        <v>0</v>
      </c>
      <c r="S123" s="28">
        <v>0</v>
      </c>
      <c r="T123" s="12">
        <v>0</v>
      </c>
      <c r="U123" s="12">
        <v>0</v>
      </c>
      <c r="V123" s="11">
        <v>0</v>
      </c>
      <c r="W123" s="11">
        <v>0</v>
      </c>
      <c r="X123" s="11">
        <v>0</v>
      </c>
      <c r="Y123" s="11">
        <v>0</v>
      </c>
      <c r="Z123" s="7">
        <v>0</v>
      </c>
      <c r="AA123" s="7" t="s">
        <v>214</v>
      </c>
      <c r="AB123" s="11" t="s">
        <v>216</v>
      </c>
      <c r="AC123" s="3" t="s">
        <v>186</v>
      </c>
    </row>
    <row r="124" spans="1:29" x14ac:dyDescent="0.25">
      <c r="A124" s="5">
        <v>0</v>
      </c>
      <c r="B124" s="6">
        <v>3205002</v>
      </c>
      <c r="C124" s="45" t="s">
        <v>194</v>
      </c>
      <c r="D124" s="5" t="str">
        <f>VLOOKUP(B124,ibge!A:F,3,FALSE)</f>
        <v>ES</v>
      </c>
      <c r="E124" s="5" t="str">
        <f>VLOOKUP(B124,ibge!A:F,2,FALSE)</f>
        <v>3 - Sudeste</v>
      </c>
      <c r="F124" s="5" t="str">
        <f>VLOOKUP(B124,ibge!A:E,5)</f>
        <v>6 - 100001 até 500000</v>
      </c>
      <c r="G124" s="2">
        <v>2017</v>
      </c>
      <c r="H124" s="20">
        <v>1</v>
      </c>
      <c r="I124" s="20">
        <v>1</v>
      </c>
      <c r="J124" s="20">
        <v>0</v>
      </c>
      <c r="K124" s="20">
        <v>0</v>
      </c>
      <c r="L124" s="20" t="s">
        <v>5563</v>
      </c>
      <c r="M124" s="20" t="s">
        <v>5563</v>
      </c>
      <c r="N124" s="20" t="s">
        <v>5563</v>
      </c>
      <c r="O124" s="20" t="s">
        <v>5563</v>
      </c>
      <c r="P124" s="7">
        <v>0</v>
      </c>
      <c r="Q124" s="7">
        <v>0</v>
      </c>
      <c r="R124" s="7">
        <v>0</v>
      </c>
      <c r="S124" s="28">
        <v>0</v>
      </c>
      <c r="T124" s="12">
        <v>0</v>
      </c>
      <c r="U124" s="12">
        <v>0</v>
      </c>
      <c r="V124" s="11">
        <v>0</v>
      </c>
      <c r="W124" s="11">
        <v>0</v>
      </c>
      <c r="X124" s="11">
        <v>0</v>
      </c>
      <c r="Y124" s="11">
        <v>0</v>
      </c>
      <c r="Z124" s="7">
        <v>0</v>
      </c>
      <c r="AA124" s="7" t="s">
        <v>214</v>
      </c>
      <c r="AB124" s="11" t="s">
        <v>216</v>
      </c>
      <c r="AC124" s="3" t="s">
        <v>186</v>
      </c>
    </row>
    <row r="126" spans="1:29" x14ac:dyDescent="0.25">
      <c r="G126" s="67" t="s">
        <v>5560</v>
      </c>
      <c r="H126" s="68">
        <f>COUNTIF(H1:H124,0)</f>
        <v>11</v>
      </c>
      <c r="I126" s="68">
        <f t="shared" ref="I126" si="7">COUNTIF(I1:I124,0)</f>
        <v>2</v>
      </c>
      <c r="J126" s="68">
        <f>COUNTIF(J1:J124,0)</f>
        <v>10</v>
      </c>
      <c r="K126" s="68">
        <f t="shared" ref="K126:M126" si="8">COUNTIF(K1:K124,0)</f>
        <v>54</v>
      </c>
      <c r="L126" s="68">
        <f t="shared" si="8"/>
        <v>11</v>
      </c>
      <c r="M126" s="68">
        <f t="shared" si="8"/>
        <v>0</v>
      </c>
      <c r="N126" s="68">
        <f>COUNTIF(N1:N124,0)</f>
        <v>7</v>
      </c>
      <c r="O126" s="68">
        <f t="shared" ref="O126:R126" si="9">COUNTIF(O1:O124,0)</f>
        <v>13</v>
      </c>
      <c r="P126" s="68">
        <f t="shared" si="9"/>
        <v>112</v>
      </c>
      <c r="Q126" s="68">
        <f t="shared" ref="Q126" si="10">COUNTIF(Q1:Q124,0)</f>
        <v>92</v>
      </c>
      <c r="R126" s="68">
        <f t="shared" si="9"/>
        <v>92</v>
      </c>
    </row>
    <row r="127" spans="1:29" x14ac:dyDescent="0.25">
      <c r="G127" s="67" t="s">
        <v>5561</v>
      </c>
      <c r="H127" s="68">
        <f>COUNTIF(H1:H125,1)</f>
        <v>112</v>
      </c>
      <c r="I127" s="68">
        <f t="shared" ref="I127" si="11">COUNTIF(I1:I125,1)</f>
        <v>110</v>
      </c>
      <c r="J127" s="68">
        <f>COUNTIF(J1:J125,1)</f>
        <v>100</v>
      </c>
      <c r="K127" s="68">
        <f t="shared" ref="K127:M127" si="12">COUNTIF(K1:K125,1)</f>
        <v>56</v>
      </c>
      <c r="L127" s="68">
        <f t="shared" si="12"/>
        <v>30</v>
      </c>
      <c r="M127" s="68">
        <f t="shared" si="12"/>
        <v>30</v>
      </c>
      <c r="N127" s="68">
        <f t="shared" ref="N127:R127" si="13">COUNTIF(N1:N125,1)</f>
        <v>2</v>
      </c>
      <c r="O127" s="68">
        <f t="shared" si="13"/>
        <v>15</v>
      </c>
      <c r="P127" s="68">
        <f t="shared" si="13"/>
        <v>0</v>
      </c>
      <c r="Q127" s="68">
        <f t="shared" ref="Q127" si="14">COUNTIF(Q1:Q125,1)</f>
        <v>18</v>
      </c>
      <c r="R127" s="68">
        <f t="shared" si="13"/>
        <v>0</v>
      </c>
    </row>
    <row r="128" spans="1:29" x14ac:dyDescent="0.25">
      <c r="G128" s="67" t="s">
        <v>5562</v>
      </c>
      <c r="H128" s="68">
        <f>COUNTIF(H1:H125,"NA")</f>
        <v>0</v>
      </c>
      <c r="I128" s="68">
        <f t="shared" ref="I128" si="15">COUNTIF(I1:I125,"NA")</f>
        <v>11</v>
      </c>
      <c r="J128" s="68">
        <f>COUNTIF(J1:J125,"NA")</f>
        <v>13</v>
      </c>
      <c r="K128" s="68">
        <f t="shared" ref="K128:M128" si="16">COUNTIF(K1:K125,"NA")</f>
        <v>13</v>
      </c>
      <c r="L128" s="68">
        <f t="shared" si="16"/>
        <v>28</v>
      </c>
      <c r="M128" s="68">
        <f t="shared" si="16"/>
        <v>39</v>
      </c>
      <c r="N128" s="68">
        <f t="shared" ref="N128:R128" si="17">COUNTIF(N1:N125,"NA")</f>
        <v>60</v>
      </c>
      <c r="O128" s="68">
        <f t="shared" si="17"/>
        <v>41</v>
      </c>
      <c r="P128" s="68">
        <f t="shared" si="17"/>
        <v>11</v>
      </c>
      <c r="Q128" s="68">
        <f t="shared" ref="Q128" si="18">COUNTIF(Q1:Q125,"NA")</f>
        <v>13</v>
      </c>
      <c r="R128" s="68">
        <f t="shared" si="17"/>
        <v>13</v>
      </c>
    </row>
    <row r="129" spans="7:18" x14ac:dyDescent="0.25">
      <c r="G129" s="66" t="s">
        <v>5565</v>
      </c>
      <c r="H129" s="68">
        <f>COUNTIF(H1:H125,"NE")</f>
        <v>0</v>
      </c>
      <c r="I129" s="68">
        <f t="shared" ref="I129:R129" si="19">COUNTIF(I1:I125,"NE")</f>
        <v>0</v>
      </c>
      <c r="J129" s="68">
        <f t="shared" si="19"/>
        <v>0</v>
      </c>
      <c r="K129" s="68">
        <f t="shared" si="19"/>
        <v>0</v>
      </c>
      <c r="L129" s="68">
        <f t="shared" si="19"/>
        <v>54</v>
      </c>
      <c r="M129" s="68">
        <f t="shared" si="19"/>
        <v>54</v>
      </c>
      <c r="N129" s="68">
        <f t="shared" si="19"/>
        <v>54</v>
      </c>
      <c r="O129" s="68">
        <f t="shared" si="19"/>
        <v>54</v>
      </c>
      <c r="P129" s="68">
        <f t="shared" si="19"/>
        <v>0</v>
      </c>
      <c r="Q129" s="68">
        <f t="shared" ref="Q129" si="20">COUNTIF(Q1:Q125,"NE")</f>
        <v>0</v>
      </c>
      <c r="R129" s="68">
        <f t="shared" si="19"/>
        <v>0</v>
      </c>
    </row>
    <row r="131" spans="7:18" x14ac:dyDescent="0.25">
      <c r="G131" s="5" t="s">
        <v>5566</v>
      </c>
      <c r="H131" s="74">
        <f>AVERAGE(H1:H124)</f>
        <v>0.91056910569105687</v>
      </c>
      <c r="I131" s="74">
        <f t="shared" ref="I131:N131" si="21">AVERAGE(I1:I124)</f>
        <v>0.9821428571428571</v>
      </c>
      <c r="J131" s="74">
        <f t="shared" si="21"/>
        <v>0.90909090909090906</v>
      </c>
      <c r="K131" s="74">
        <f t="shared" si="21"/>
        <v>0.50909090909090904</v>
      </c>
      <c r="L131" s="74">
        <f t="shared" si="21"/>
        <v>0.73170731707317072</v>
      </c>
      <c r="M131" s="74">
        <f t="shared" si="21"/>
        <v>1</v>
      </c>
      <c r="N131" s="74">
        <f t="shared" si="21"/>
        <v>0.22222222222222221</v>
      </c>
      <c r="O131" s="74">
        <f>AVERAGE(O1:O124)</f>
        <v>0.5357142857142857</v>
      </c>
      <c r="P131" s="74">
        <f>AVERAGE(P1:P124)</f>
        <v>0</v>
      </c>
      <c r="Q131" s="74">
        <f>AVERAGE(Q1:Q124)</f>
        <v>0.16363636363636364</v>
      </c>
      <c r="R131" s="74">
        <f>AVERAGE(R1:R124)</f>
        <v>0</v>
      </c>
    </row>
    <row r="132" spans="7:18" x14ac:dyDescent="0.25">
      <c r="G132" s="5">
        <v>2017</v>
      </c>
      <c r="H132" s="74">
        <f>AVERAGEIF($G$1:$G$124,2017,H1:H124)</f>
        <v>0.95121951219512191</v>
      </c>
      <c r="I132" s="74">
        <f>AVERAGEIF($G$1:$G$124,2017,I1:I124)</f>
        <v>0.97435897435897434</v>
      </c>
      <c r="J132" s="74">
        <f t="shared" ref="J132:R132" si="22">AVERAGEIF($G$1:$G$124,2017,J1:J124)</f>
        <v>0.89473684210526316</v>
      </c>
      <c r="K132" s="74">
        <f t="shared" si="22"/>
        <v>0.52631578947368418</v>
      </c>
      <c r="L132" s="74">
        <f t="shared" si="22"/>
        <v>0.66666666666666663</v>
      </c>
      <c r="M132" s="74">
        <f t="shared" si="22"/>
        <v>1</v>
      </c>
      <c r="N132" s="74">
        <f t="shared" si="22"/>
        <v>0</v>
      </c>
      <c r="O132" s="74">
        <f t="shared" si="22"/>
        <v>0.55555555555555558</v>
      </c>
      <c r="P132" s="74">
        <f t="shared" si="22"/>
        <v>0</v>
      </c>
      <c r="Q132" s="74">
        <f t="shared" ref="Q132" si="23">AVERAGEIF($G$1:$G$124,2017,Q1:Q124)</f>
        <v>0.10526315789473684</v>
      </c>
      <c r="R132" s="74">
        <f t="shared" si="22"/>
        <v>0</v>
      </c>
    </row>
    <row r="133" spans="7:18" x14ac:dyDescent="0.25">
      <c r="G133" s="5">
        <v>2018</v>
      </c>
      <c r="H133" s="74">
        <f>AVERAGEIF($G$1:$G$124,2018,H1:H124)</f>
        <v>0.97560975609756095</v>
      </c>
      <c r="I133" s="74">
        <f>AVERAGEIF($G$1:$G$124,2018,I1:I124)</f>
        <v>0.97499999999999998</v>
      </c>
      <c r="J133" s="74">
        <f t="shared" ref="J133:R133" si="24">AVERAGEIF($G$1:$G$124,2018,J1:J124)</f>
        <v>0.92307692307692313</v>
      </c>
      <c r="K133" s="74">
        <f t="shared" si="24"/>
        <v>0.48717948717948717</v>
      </c>
      <c r="L133" s="74">
        <f t="shared" si="24"/>
        <v>0.7857142857142857</v>
      </c>
      <c r="M133" s="74">
        <f t="shared" si="24"/>
        <v>1</v>
      </c>
      <c r="N133" s="74">
        <f t="shared" si="24"/>
        <v>0.2</v>
      </c>
      <c r="O133" s="74">
        <f t="shared" si="24"/>
        <v>0.6</v>
      </c>
      <c r="P133" s="74">
        <f t="shared" si="24"/>
        <v>0</v>
      </c>
      <c r="Q133" s="74">
        <f t="shared" ref="Q133" si="25">AVERAGEIF($G$1:$G$124,2018,Q1:Q124)</f>
        <v>0.20512820512820512</v>
      </c>
      <c r="R133" s="74">
        <f t="shared" si="24"/>
        <v>0</v>
      </c>
    </row>
    <row r="134" spans="7:18" x14ac:dyDescent="0.25">
      <c r="G134" s="5">
        <v>2019</v>
      </c>
      <c r="H134" s="74">
        <f>AVERAGEIF($G$1:$G$124,2019,H1:H124)</f>
        <v>0.80487804878048785</v>
      </c>
      <c r="I134" s="74">
        <f>AVERAGEIF($G$1:$G$124,2019,I1:I124)</f>
        <v>1</v>
      </c>
      <c r="J134" s="74">
        <f t="shared" ref="J134:R134" si="26">AVERAGEIF($G$1:$G$124,2019,J1:J124)</f>
        <v>0.90909090909090906</v>
      </c>
      <c r="K134" s="74">
        <f t="shared" si="26"/>
        <v>0.51515151515151514</v>
      </c>
      <c r="L134" s="74">
        <f t="shared" si="26"/>
        <v>0.75</v>
      </c>
      <c r="M134" s="74">
        <f t="shared" si="26"/>
        <v>1</v>
      </c>
      <c r="N134" s="74">
        <f t="shared" si="26"/>
        <v>0.5</v>
      </c>
      <c r="O134" s="74">
        <f t="shared" si="26"/>
        <v>0.44444444444444442</v>
      </c>
      <c r="P134" s="74">
        <f t="shared" si="26"/>
        <v>0</v>
      </c>
      <c r="Q134" s="74">
        <f t="shared" ref="Q134" si="27">AVERAGEIF($G$1:$G$124,2019,Q1:Q124)</f>
        <v>0.18181818181818182</v>
      </c>
      <c r="R134" s="74">
        <f t="shared" si="26"/>
        <v>0</v>
      </c>
    </row>
  </sheetData>
  <autoFilter ref="A1:AH124" xr:uid="{00000000-0009-0000-0000-000001000000}"/>
  <hyperlinks>
    <hyperlink ref="AA3" r:id="rId1" xr:uid="{00000000-0004-0000-0100-000000000000}"/>
    <hyperlink ref="AA4" r:id="rId2" xr:uid="{00000000-0004-0000-0100-000001000000}"/>
    <hyperlink ref="AA8" r:id="rId3" xr:uid="{00000000-0004-0000-0100-000002000000}"/>
    <hyperlink ref="AA9" r:id="rId4" xr:uid="{00000000-0004-0000-0100-000003000000}"/>
    <hyperlink ref="AA10" r:id="rId5" xr:uid="{00000000-0004-0000-0100-000004000000}"/>
    <hyperlink ref="AA11" r:id="rId6" xr:uid="{00000000-0004-0000-0100-000005000000}"/>
    <hyperlink ref="AA29" r:id="rId7" xr:uid="{00000000-0004-0000-0100-000006000000}"/>
    <hyperlink ref="AA51" r:id="rId8" xr:uid="{00000000-0004-0000-0100-000007000000}"/>
    <hyperlink ref="AA52" r:id="rId9" xr:uid="{00000000-0004-0000-0100-000008000000}"/>
    <hyperlink ref="AA77" r:id="rId10" xr:uid="{00000000-0004-0000-0100-000009000000}"/>
    <hyperlink ref="AA78" r:id="rId11" xr:uid="{00000000-0004-0000-0100-00000A000000}"/>
    <hyperlink ref="AA79" r:id="rId12" xr:uid="{00000000-0004-0000-0100-00000B000000}"/>
    <hyperlink ref="AA80" r:id="rId13" xr:uid="{00000000-0004-0000-0100-00000C000000}"/>
    <hyperlink ref="AA81" r:id="rId14" xr:uid="{00000000-0004-0000-0100-00000D000000}"/>
    <hyperlink ref="AA82" r:id="rId15" xr:uid="{00000000-0004-0000-0100-00000E000000}"/>
    <hyperlink ref="AA83" r:id="rId16" xr:uid="{00000000-0004-0000-0100-00000F000000}"/>
    <hyperlink ref="AA84" r:id="rId17" xr:uid="{00000000-0004-0000-0100-000010000000}"/>
    <hyperlink ref="AA85" r:id="rId18" xr:uid="{00000000-0004-0000-0100-000011000000}"/>
    <hyperlink ref="AA89" r:id="rId19" xr:uid="{00000000-0004-0000-0100-000012000000}"/>
    <hyperlink ref="AA90" r:id="rId20" xr:uid="{00000000-0004-0000-0100-000013000000}"/>
    <hyperlink ref="AA91" r:id="rId21" xr:uid="{00000000-0004-0000-0100-000014000000}"/>
    <hyperlink ref="AA92" r:id="rId22" xr:uid="{00000000-0004-0000-0100-000015000000}"/>
    <hyperlink ref="AA93" r:id="rId23" xr:uid="{00000000-0004-0000-0100-000016000000}"/>
    <hyperlink ref="AA94" r:id="rId24" xr:uid="{00000000-0004-0000-0100-000017000000}"/>
    <hyperlink ref="AA102" r:id="rId25" xr:uid="{00000000-0004-0000-0100-000018000000}"/>
    <hyperlink ref="AA103" r:id="rId26" xr:uid="{00000000-0004-0000-0100-000019000000}"/>
    <hyperlink ref="AA106" r:id="rId27" location="filho" xr:uid="{00000000-0004-0000-0100-00001A000000}"/>
    <hyperlink ref="AA15" r:id="rId28" xr:uid="{00000000-0004-0000-0100-00001B000000}"/>
    <hyperlink ref="AA120" r:id="rId29" xr:uid="{00000000-0004-0000-0100-00001C000000}"/>
    <hyperlink ref="AA121" r:id="rId30" xr:uid="{00000000-0004-0000-0100-00001D000000}"/>
    <hyperlink ref="AA122" r:id="rId31" xr:uid="{00000000-0004-0000-0100-00001E000000}"/>
  </hyperlinks>
  <pageMargins left="0.7" right="0.7" top="0.75" bottom="0.75" header="0.3" footer="0.3"/>
  <pageSetup paperSize="9" orientation="portrait"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L38"/>
  <sheetViews>
    <sheetView showGridLines="0" workbookViewId="0">
      <selection activeCell="A20" sqref="A20"/>
    </sheetView>
  </sheetViews>
  <sheetFormatPr defaultColWidth="9.140625" defaultRowHeight="12.75" x14ac:dyDescent="0.2"/>
  <cols>
    <col min="1" max="1" width="54.5703125" style="59" customWidth="1"/>
    <col min="2" max="2" width="19.5703125" style="59" customWidth="1"/>
    <col min="3" max="3" width="4" style="59" customWidth="1"/>
    <col min="4" max="4" width="3.7109375" style="59" customWidth="1"/>
    <col min="5" max="5" width="7" style="59" customWidth="1"/>
    <col min="6" max="7" width="10.7109375" style="59" customWidth="1"/>
    <col min="8" max="8" width="15.7109375" style="59" bestFit="1" customWidth="1"/>
    <col min="9" max="16384" width="9.140625" style="59"/>
  </cols>
  <sheetData>
    <row r="3" spans="1:12" x14ac:dyDescent="0.2">
      <c r="A3" s="58" t="s">
        <v>221</v>
      </c>
      <c r="B3" s="58" t="s">
        <v>218</v>
      </c>
    </row>
    <row r="4" spans="1:12" x14ac:dyDescent="0.2">
      <c r="A4" s="58" t="s">
        <v>5554</v>
      </c>
      <c r="B4" s="59">
        <v>0</v>
      </c>
      <c r="C4" s="59">
        <v>1</v>
      </c>
      <c r="D4" s="59" t="s">
        <v>219</v>
      </c>
      <c r="E4" s="59" t="s">
        <v>4</v>
      </c>
      <c r="F4" s="59" t="s">
        <v>220</v>
      </c>
      <c r="I4" s="60" t="s">
        <v>5555</v>
      </c>
      <c r="J4" s="60" t="s">
        <v>5556</v>
      </c>
      <c r="K4" s="60" t="s">
        <v>5557</v>
      </c>
    </row>
    <row r="5" spans="1:12" x14ac:dyDescent="0.2">
      <c r="A5" s="61" t="s">
        <v>224</v>
      </c>
      <c r="B5" s="62"/>
      <c r="C5" s="62">
        <v>9</v>
      </c>
      <c r="D5" s="62"/>
      <c r="E5" s="62">
        <v>3</v>
      </c>
      <c r="F5" s="62">
        <v>12</v>
      </c>
      <c r="G5" s="62"/>
      <c r="H5" s="59" t="s">
        <v>224</v>
      </c>
      <c r="J5" s="59">
        <v>9</v>
      </c>
      <c r="K5" s="59">
        <v>3</v>
      </c>
      <c r="L5" s="59">
        <v>12</v>
      </c>
    </row>
    <row r="6" spans="1:12" x14ac:dyDescent="0.2">
      <c r="A6" s="61" t="s">
        <v>687</v>
      </c>
      <c r="B6" s="62"/>
      <c r="C6" s="62">
        <v>30</v>
      </c>
      <c r="D6" s="62"/>
      <c r="E6" s="62">
        <v>3</v>
      </c>
      <c r="F6" s="62">
        <v>33</v>
      </c>
      <c r="G6" s="62"/>
      <c r="H6" s="59" t="s">
        <v>687</v>
      </c>
      <c r="J6" s="59">
        <v>30</v>
      </c>
      <c r="K6" s="59">
        <v>3</v>
      </c>
      <c r="L6" s="59">
        <v>33</v>
      </c>
    </row>
    <row r="7" spans="1:12" x14ac:dyDescent="0.2">
      <c r="A7" s="61" t="s">
        <v>2402</v>
      </c>
      <c r="B7" s="62">
        <v>2</v>
      </c>
      <c r="C7" s="62">
        <v>48</v>
      </c>
      <c r="D7" s="62"/>
      <c r="E7" s="62">
        <v>4</v>
      </c>
      <c r="F7" s="62">
        <v>54</v>
      </c>
      <c r="G7" s="62"/>
      <c r="H7" s="59" t="s">
        <v>2402</v>
      </c>
      <c r="I7" s="59">
        <v>2</v>
      </c>
      <c r="J7" s="59">
        <v>48</v>
      </c>
      <c r="K7" s="59">
        <v>4</v>
      </c>
      <c r="L7" s="59">
        <v>54</v>
      </c>
    </row>
    <row r="8" spans="1:12" x14ac:dyDescent="0.2">
      <c r="A8" s="61" t="s">
        <v>4022</v>
      </c>
      <c r="B8" s="62"/>
      <c r="C8" s="62">
        <v>12</v>
      </c>
      <c r="D8" s="62"/>
      <c r="E8" s="62"/>
      <c r="F8" s="62">
        <v>12</v>
      </c>
      <c r="G8" s="62"/>
      <c r="H8" s="59" t="s">
        <v>4022</v>
      </c>
      <c r="J8" s="59">
        <v>12</v>
      </c>
      <c r="L8" s="59">
        <v>12</v>
      </c>
    </row>
    <row r="9" spans="1:12" x14ac:dyDescent="0.2">
      <c r="A9" s="61" t="s">
        <v>5116</v>
      </c>
      <c r="B9" s="62">
        <v>1</v>
      </c>
      <c r="C9" s="62">
        <v>10</v>
      </c>
      <c r="D9" s="62"/>
      <c r="E9" s="62">
        <v>1</v>
      </c>
      <c r="F9" s="62">
        <v>12</v>
      </c>
      <c r="G9" s="62"/>
      <c r="H9" s="59" t="s">
        <v>5116</v>
      </c>
      <c r="I9" s="59">
        <v>1</v>
      </c>
      <c r="J9" s="59">
        <v>10</v>
      </c>
      <c r="K9" s="59">
        <v>1</v>
      </c>
      <c r="L9" s="59">
        <v>12</v>
      </c>
    </row>
    <row r="10" spans="1:12" x14ac:dyDescent="0.2">
      <c r="A10" s="61" t="s">
        <v>219</v>
      </c>
      <c r="B10" s="62"/>
      <c r="C10" s="62"/>
      <c r="D10" s="62"/>
      <c r="E10" s="62"/>
      <c r="F10" s="62"/>
      <c r="G10" s="62"/>
    </row>
    <row r="11" spans="1:12" x14ac:dyDescent="0.2">
      <c r="A11" s="61" t="s">
        <v>220</v>
      </c>
      <c r="B11" s="62">
        <v>3</v>
      </c>
      <c r="C11" s="62">
        <v>109</v>
      </c>
      <c r="D11" s="62"/>
      <c r="E11" s="62">
        <v>11</v>
      </c>
      <c r="F11" s="62">
        <v>123</v>
      </c>
      <c r="G11" s="62"/>
      <c r="H11" s="63"/>
      <c r="I11" s="64" t="s">
        <v>5558</v>
      </c>
      <c r="J11" s="64" t="s">
        <v>5555</v>
      </c>
      <c r="K11" s="64" t="s">
        <v>5556</v>
      </c>
      <c r="L11" s="64" t="s">
        <v>5557</v>
      </c>
    </row>
    <row r="12" spans="1:12" x14ac:dyDescent="0.2">
      <c r="H12" s="59" t="s">
        <v>224</v>
      </c>
      <c r="I12" s="59">
        <f>L5</f>
        <v>12</v>
      </c>
      <c r="J12" s="97">
        <f>I5/$L$5</f>
        <v>0</v>
      </c>
      <c r="K12" s="97">
        <f>J5/$L$5</f>
        <v>0.75</v>
      </c>
      <c r="L12" s="97">
        <f>K5/$L$5</f>
        <v>0.25</v>
      </c>
    </row>
    <row r="13" spans="1:12" x14ac:dyDescent="0.2">
      <c r="H13" s="59" t="s">
        <v>687</v>
      </c>
      <c r="I13" s="59">
        <f>L6</f>
        <v>33</v>
      </c>
      <c r="J13" s="97">
        <f>I6/$L$6</f>
        <v>0</v>
      </c>
      <c r="K13" s="97">
        <f t="shared" ref="K13:L13" si="0">J6/$L$6</f>
        <v>0.90909090909090906</v>
      </c>
      <c r="L13" s="97">
        <f t="shared" si="0"/>
        <v>9.0909090909090912E-2</v>
      </c>
    </row>
    <row r="14" spans="1:12" x14ac:dyDescent="0.2">
      <c r="H14" s="59" t="s">
        <v>2402</v>
      </c>
      <c r="I14" s="59">
        <f>L7</f>
        <v>54</v>
      </c>
      <c r="J14" s="97">
        <f>I7/$L$7</f>
        <v>3.7037037037037035E-2</v>
      </c>
      <c r="K14" s="97">
        <f t="shared" ref="K14:L14" si="1">J7/$L$7</f>
        <v>0.88888888888888884</v>
      </c>
      <c r="L14" s="97">
        <f t="shared" si="1"/>
        <v>7.407407407407407E-2</v>
      </c>
    </row>
    <row r="15" spans="1:12" x14ac:dyDescent="0.2">
      <c r="H15" s="59" t="s">
        <v>4022</v>
      </c>
      <c r="I15" s="59">
        <f>L8</f>
        <v>12</v>
      </c>
      <c r="J15" s="97">
        <f>I8/$L$8</f>
        <v>0</v>
      </c>
      <c r="K15" s="97">
        <f t="shared" ref="K15:L15" si="2">J8/$L$8</f>
        <v>1</v>
      </c>
      <c r="L15" s="97">
        <f t="shared" si="2"/>
        <v>0</v>
      </c>
    </row>
    <row r="16" spans="1:12" x14ac:dyDescent="0.2">
      <c r="H16" s="65" t="s">
        <v>5116</v>
      </c>
      <c r="I16" s="65">
        <f>L9</f>
        <v>12</v>
      </c>
      <c r="J16" s="90">
        <f>I9/$L$9</f>
        <v>8.3333333333333329E-2</v>
      </c>
      <c r="K16" s="90">
        <f t="shared" ref="K16:L16" si="3">J9/$L$9</f>
        <v>0.83333333333333337</v>
      </c>
      <c r="L16" s="90">
        <f t="shared" si="3"/>
        <v>8.3333333333333329E-2</v>
      </c>
    </row>
    <row r="21" spans="1:6" ht="15" x14ac:dyDescent="0.25">
      <c r="A21" s="50" t="s">
        <v>221</v>
      </c>
      <c r="B21" s="50" t="s">
        <v>218</v>
      </c>
      <c r="C21"/>
      <c r="D21"/>
      <c r="E21"/>
      <c r="F21"/>
    </row>
    <row r="22" spans="1:6" ht="15" x14ac:dyDescent="0.25">
      <c r="A22" s="50" t="s">
        <v>5554</v>
      </c>
      <c r="B22">
        <v>0</v>
      </c>
      <c r="C22">
        <v>1</v>
      </c>
      <c r="D22" t="s">
        <v>4</v>
      </c>
      <c r="E22" t="s">
        <v>219</v>
      </c>
      <c r="F22" t="s">
        <v>220</v>
      </c>
    </row>
    <row r="23" spans="1:6" ht="15" x14ac:dyDescent="0.25">
      <c r="A23" s="54" t="s">
        <v>229</v>
      </c>
      <c r="B23" s="51"/>
      <c r="C23" s="51">
        <v>3</v>
      </c>
      <c r="D23" s="51"/>
      <c r="E23" s="51"/>
      <c r="F23" s="51">
        <v>3</v>
      </c>
    </row>
    <row r="24" spans="1:6" ht="15" x14ac:dyDescent="0.25">
      <c r="A24" s="54" t="s">
        <v>248</v>
      </c>
      <c r="B24" s="51">
        <v>3</v>
      </c>
      <c r="C24" s="51">
        <v>106</v>
      </c>
      <c r="D24" s="51">
        <v>11</v>
      </c>
      <c r="E24" s="51"/>
      <c r="F24" s="51">
        <v>120</v>
      </c>
    </row>
    <row r="25" spans="1:6" ht="15" x14ac:dyDescent="0.25">
      <c r="A25" s="54" t="s">
        <v>219</v>
      </c>
      <c r="B25" s="51"/>
      <c r="C25" s="51"/>
      <c r="D25" s="51"/>
      <c r="E25" s="51"/>
      <c r="F25" s="51"/>
    </row>
    <row r="26" spans="1:6" ht="15" x14ac:dyDescent="0.25">
      <c r="A26" s="54" t="s">
        <v>220</v>
      </c>
      <c r="B26" s="51">
        <v>3</v>
      </c>
      <c r="C26" s="51">
        <v>109</v>
      </c>
      <c r="D26" s="51">
        <v>11</v>
      </c>
      <c r="E26" s="51"/>
      <c r="F26" s="51">
        <v>123</v>
      </c>
    </row>
    <row r="27" spans="1:6" ht="15" x14ac:dyDescent="0.25">
      <c r="A27"/>
      <c r="B27"/>
      <c r="C27"/>
    </row>
    <row r="28" spans="1:6" ht="15" x14ac:dyDescent="0.25">
      <c r="A28"/>
      <c r="B28"/>
      <c r="C28"/>
    </row>
    <row r="29" spans="1:6" ht="15" x14ac:dyDescent="0.25">
      <c r="A29"/>
      <c r="B29"/>
      <c r="C29"/>
    </row>
    <row r="30" spans="1:6" ht="15" x14ac:dyDescent="0.25">
      <c r="A30"/>
      <c r="B30"/>
      <c r="C30"/>
    </row>
    <row r="31" spans="1:6" ht="15" x14ac:dyDescent="0.25">
      <c r="A31"/>
      <c r="B31"/>
      <c r="C31"/>
    </row>
    <row r="32" spans="1:6" ht="15" x14ac:dyDescent="0.25">
      <c r="A32"/>
      <c r="B32"/>
      <c r="C32"/>
    </row>
    <row r="33" spans="1:3" ht="15" x14ac:dyDescent="0.25">
      <c r="A33"/>
      <c r="B33"/>
      <c r="C33"/>
    </row>
    <row r="34" spans="1:3" ht="15" x14ac:dyDescent="0.25">
      <c r="A34"/>
      <c r="B34"/>
      <c r="C34"/>
    </row>
    <row r="35" spans="1:3" ht="15" x14ac:dyDescent="0.25">
      <c r="A35"/>
      <c r="B35"/>
      <c r="C35"/>
    </row>
    <row r="36" spans="1:3" ht="15" x14ac:dyDescent="0.25">
      <c r="A36"/>
      <c r="B36"/>
      <c r="C36"/>
    </row>
    <row r="37" spans="1:3" ht="15" x14ac:dyDescent="0.25">
      <c r="A37"/>
      <c r="B37"/>
      <c r="C37"/>
    </row>
    <row r="38" spans="1:3" ht="15" x14ac:dyDescent="0.25">
      <c r="A38"/>
      <c r="B38"/>
      <c r="C38"/>
    </row>
  </sheetData>
  <pageMargins left="0.511811024" right="0.511811024" top="0.78740157499999996" bottom="0.78740157499999996" header="0.31496062000000002" footer="0.31496062000000002"/>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0"/>
  <sheetViews>
    <sheetView showGridLines="0" workbookViewId="0">
      <selection activeCell="D15" sqref="D15"/>
    </sheetView>
  </sheetViews>
  <sheetFormatPr defaultRowHeight="15" x14ac:dyDescent="0.25"/>
  <cols>
    <col min="2" max="2" width="59.28515625" bestFit="1" customWidth="1"/>
    <col min="3" max="3" width="3.85546875" style="55" bestFit="1" customWidth="1"/>
    <col min="4" max="5" width="17" bestFit="1" customWidth="1"/>
    <col min="6" max="6" width="16" style="55" bestFit="1" customWidth="1"/>
    <col min="7" max="7" width="18.140625" style="55" bestFit="1" customWidth="1"/>
  </cols>
  <sheetData>
    <row r="2" spans="2:7" x14ac:dyDescent="0.25">
      <c r="B2" s="56"/>
      <c r="C2" s="57" t="s">
        <v>5558</v>
      </c>
      <c r="D2" s="82" t="s">
        <v>5566</v>
      </c>
      <c r="E2" s="82" t="s">
        <v>5576</v>
      </c>
      <c r="F2" s="57" t="s">
        <v>5577</v>
      </c>
      <c r="G2" s="57" t="s">
        <v>5578</v>
      </c>
    </row>
    <row r="3" spans="2:7" x14ac:dyDescent="0.25">
      <c r="B3" t="s">
        <v>5582</v>
      </c>
      <c r="C3" s="98">
        <v>41</v>
      </c>
      <c r="D3" s="102">
        <f>AVERAGE([1]amostra!$E$2:$E$42)/1000</f>
        <v>1453.3064878048781</v>
      </c>
      <c r="E3" s="102">
        <f>STDEV([1]amostra!$E$2:$E$42)/1000</f>
        <v>2002.524662318084</v>
      </c>
      <c r="F3" s="102">
        <f>MIN([1]amostra!$E$2:$E$42)/1000</f>
        <v>502.61799999999999</v>
      </c>
      <c r="G3" s="102">
        <f>MAX([1]amostra!$E$2:$E$42)/1000</f>
        <v>12106.92</v>
      </c>
    </row>
    <row r="4" spans="2:7" x14ac:dyDescent="0.25">
      <c r="B4" t="s">
        <v>5579</v>
      </c>
      <c r="C4" s="98">
        <v>41</v>
      </c>
      <c r="D4" s="102">
        <f>AVERAGE([1]amostra!$P$2:$P$42)</f>
        <v>0.31177173700691613</v>
      </c>
      <c r="E4" s="102">
        <f>STDEV([1]amostra!$P$2:$P$42)</f>
        <v>0.21389537062949454</v>
      </c>
      <c r="F4" s="102">
        <f>MIN([1]amostra!$P$2:$P$43)</f>
        <v>8.2489474267697288E-2</v>
      </c>
      <c r="G4" s="102">
        <f>MAX([1]amostra!$P$2:$P$42)</f>
        <v>0.99437592349989834</v>
      </c>
    </row>
    <row r="5" spans="2:7" x14ac:dyDescent="0.25">
      <c r="B5" t="s">
        <v>5580</v>
      </c>
      <c r="C5" s="98">
        <v>41</v>
      </c>
      <c r="D5" s="103">
        <f>AVERAGE([1]amostra!$H$2:$H$42)</f>
        <v>0.25702850932726246</v>
      </c>
      <c r="E5" s="104">
        <f>STDEV([1]amostra!$H$2:$H$42)</f>
        <v>7.302430373818615E-2</v>
      </c>
      <c r="F5" s="104">
        <f>MIN([1]amostra!$H$2:$H$42)</f>
        <v>0.10886955601689835</v>
      </c>
      <c r="G5" s="104">
        <f>MAX([1]amostra!$H$2:$H$42)</f>
        <v>0.47611027095394348</v>
      </c>
    </row>
    <row r="6" spans="2:7" x14ac:dyDescent="0.25">
      <c r="B6" t="s">
        <v>5581</v>
      </c>
      <c r="C6" s="98">
        <v>41</v>
      </c>
      <c r="D6" s="102">
        <f>AVERAGE([1]amostra!$I$2:$I$42)/1000</f>
        <v>1171.1379436585369</v>
      </c>
      <c r="E6" s="102">
        <f>STDEV([1]amostra!$I$2:$I$42)/1000</f>
        <v>2926.3857722578073</v>
      </c>
      <c r="F6" s="105">
        <f>MIN([1]amostra!$I$2:$I$42)/1000</f>
        <v>0</v>
      </c>
      <c r="G6" s="102">
        <f>MAX([1]amostra!$I$2:$I$42)/1000</f>
        <v>15870.07394</v>
      </c>
    </row>
    <row r="7" spans="2:7" x14ac:dyDescent="0.25">
      <c r="B7" t="s">
        <v>5583</v>
      </c>
      <c r="C7" s="98">
        <v>37</v>
      </c>
      <c r="D7" s="102" t="s">
        <v>5596</v>
      </c>
      <c r="E7" s="102" t="s">
        <v>18</v>
      </c>
      <c r="F7" s="106" t="s">
        <v>5596</v>
      </c>
      <c r="G7" s="102" t="s">
        <v>5597</v>
      </c>
    </row>
    <row r="8" spans="2:7" x14ac:dyDescent="0.25">
      <c r="B8" t="s">
        <v>5584</v>
      </c>
      <c r="C8" s="98">
        <v>37</v>
      </c>
      <c r="D8" s="110">
        <f>AVERAGE([1]amostra!$O$2:$O$42)</f>
        <v>4298787074.2045956</v>
      </c>
      <c r="E8" s="110">
        <f>STDEV([1]amostra!$O$2:$O$42)</f>
        <v>7968407939.5827856</v>
      </c>
      <c r="F8" s="110">
        <f>MIN([1]amostra!$O$2:$O$42)</f>
        <v>591665001.04999995</v>
      </c>
      <c r="G8" s="110">
        <f>MAX([1]amostra!$O$2:$O$42)</f>
        <v>47305318527.639999</v>
      </c>
    </row>
    <row r="9" spans="2:7" x14ac:dyDescent="0.25">
      <c r="B9" t="s">
        <v>5585</v>
      </c>
      <c r="C9" s="98">
        <v>41</v>
      </c>
      <c r="D9" s="100">
        <f>AVERAGE([1]amostra!$J$2:$J$42)</f>
        <v>7.835121951219512</v>
      </c>
      <c r="E9" s="100">
        <f>STDEV([1]amostra!$J$2:$J$42)</f>
        <v>1.4388660847195236</v>
      </c>
      <c r="F9" s="100">
        <f>MIN([1]amostra!$J$2:$J$42)</f>
        <v>3.59</v>
      </c>
      <c r="G9" s="100">
        <f>MAX([1]amostra!$J$2:$J$42)</f>
        <v>9.9499999999999993</v>
      </c>
    </row>
    <row r="10" spans="2:7" x14ac:dyDescent="0.25">
      <c r="B10" s="69" t="s">
        <v>5586</v>
      </c>
      <c r="C10" s="99">
        <v>41</v>
      </c>
      <c r="D10" s="101">
        <f>AVERAGE([1]amostra!$K$2:$K$42)</f>
        <v>7.6439024390243899</v>
      </c>
      <c r="E10" s="101">
        <f>STDEV([1]amostra!$K$2:$K$42)</f>
        <v>2.5220080075693465</v>
      </c>
      <c r="F10" s="101">
        <f>MIN([1]amostra!$K$2:$K$42)</f>
        <v>0.2</v>
      </c>
      <c r="G10" s="101">
        <f>MAX([1]amostra!$K$2:$K$42)</f>
        <v>10</v>
      </c>
    </row>
  </sheetData>
  <pageMargins left="0.511811024" right="0.511811024" top="0.78740157499999996" bottom="0.78740157499999996" header="0.31496062000000002" footer="0.31496062000000002"/>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12"/>
  <sheetViews>
    <sheetView showGridLines="0" workbookViewId="0">
      <selection activeCell="K11" sqref="K11"/>
    </sheetView>
  </sheetViews>
  <sheetFormatPr defaultColWidth="9.140625" defaultRowHeight="12.75" x14ac:dyDescent="0.2"/>
  <cols>
    <col min="1" max="1" width="4" style="59" customWidth="1"/>
    <col min="2" max="2" width="45.5703125" style="70" bestFit="1" customWidth="1"/>
    <col min="3" max="4" width="7.28515625" style="71" bestFit="1" customWidth="1"/>
    <col min="5" max="5" width="6.28515625" style="71" bestFit="1" customWidth="1"/>
    <col min="6" max="6" width="9.42578125" style="71" bestFit="1" customWidth="1"/>
    <col min="7" max="7" width="8.140625" style="71" bestFit="1" customWidth="1"/>
    <col min="8" max="8" width="6.28515625" style="71" customWidth="1"/>
    <col min="9" max="9" width="9.42578125" style="71" bestFit="1" customWidth="1"/>
    <col min="10" max="10" width="7.28515625" style="71" bestFit="1" customWidth="1"/>
    <col min="11" max="11" width="6.28515625" style="71" bestFit="1" customWidth="1"/>
    <col min="12" max="12" width="9.42578125" style="71" bestFit="1" customWidth="1"/>
    <col min="13" max="16384" width="9.140625" style="59"/>
  </cols>
  <sheetData>
    <row r="2" spans="2:12" s="76" customFormat="1" x14ac:dyDescent="0.2">
      <c r="B2" s="77"/>
      <c r="C2" s="79"/>
      <c r="D2" s="111">
        <v>2017</v>
      </c>
      <c r="E2" s="112"/>
      <c r="F2" s="112"/>
      <c r="G2" s="111">
        <v>2018</v>
      </c>
      <c r="H2" s="112"/>
      <c r="I2" s="112"/>
      <c r="J2" s="111">
        <v>2019</v>
      </c>
      <c r="K2" s="112"/>
      <c r="L2" s="112"/>
    </row>
    <row r="3" spans="2:12" s="76" customFormat="1" x14ac:dyDescent="0.2">
      <c r="B3" s="72"/>
      <c r="C3" s="80" t="s">
        <v>5567</v>
      </c>
      <c r="D3" s="78" t="s">
        <v>5566</v>
      </c>
      <c r="E3" s="73" t="s">
        <v>5574</v>
      </c>
      <c r="F3" s="73" t="s">
        <v>5575</v>
      </c>
      <c r="G3" s="78" t="s">
        <v>5566</v>
      </c>
      <c r="H3" s="73" t="s">
        <v>5574</v>
      </c>
      <c r="I3" s="83" t="s">
        <v>5575</v>
      </c>
      <c r="J3" s="78" t="s">
        <v>5566</v>
      </c>
      <c r="K3" s="73" t="s">
        <v>5574</v>
      </c>
      <c r="L3" s="73" t="s">
        <v>5575</v>
      </c>
    </row>
    <row r="4" spans="2:12" x14ac:dyDescent="0.2">
      <c r="B4" s="70" t="s">
        <v>5569</v>
      </c>
      <c r="C4" s="81">
        <v>33</v>
      </c>
      <c r="D4" s="88">
        <f>dados!H132</f>
        <v>0.95121951219512191</v>
      </c>
      <c r="E4" s="92" t="s">
        <v>18</v>
      </c>
      <c r="F4" s="92" t="s">
        <v>18</v>
      </c>
      <c r="G4" s="88">
        <f>dados!H133</f>
        <v>0.97560975609756095</v>
      </c>
      <c r="H4" s="92" t="s">
        <v>18</v>
      </c>
      <c r="I4" s="94" t="s">
        <v>18</v>
      </c>
      <c r="J4" s="87">
        <f>dados!H134</f>
        <v>0.80487804878048785</v>
      </c>
      <c r="K4" s="96" t="s">
        <v>18</v>
      </c>
      <c r="L4" s="96" t="s">
        <v>18</v>
      </c>
    </row>
    <row r="5" spans="2:12" x14ac:dyDescent="0.2">
      <c r="B5" s="70" t="s">
        <v>5570</v>
      </c>
      <c r="C5" s="81">
        <v>33</v>
      </c>
      <c r="D5" s="89">
        <f>dados!I132</f>
        <v>0.97435897435897434</v>
      </c>
      <c r="E5" s="92">
        <v>2</v>
      </c>
      <c r="F5" s="92" t="s">
        <v>18</v>
      </c>
      <c r="G5" s="88">
        <f>dados!I133</f>
        <v>0.97499999999999998</v>
      </c>
      <c r="H5" s="92">
        <v>1</v>
      </c>
      <c r="I5" s="94" t="s">
        <v>18</v>
      </c>
      <c r="J5" s="108">
        <f>dados!I134</f>
        <v>1</v>
      </c>
      <c r="K5" s="92">
        <v>8</v>
      </c>
      <c r="L5" s="92" t="s">
        <v>18</v>
      </c>
    </row>
    <row r="6" spans="2:12" x14ac:dyDescent="0.2">
      <c r="B6" s="70" t="s">
        <v>5595</v>
      </c>
      <c r="C6" s="81">
        <v>30</v>
      </c>
      <c r="D6" s="89">
        <f>dados!J132</f>
        <v>0.89473684210526316</v>
      </c>
      <c r="E6" s="92">
        <v>3</v>
      </c>
      <c r="F6" s="92" t="s">
        <v>18</v>
      </c>
      <c r="G6" s="88">
        <f>dados!J133</f>
        <v>0.92307692307692313</v>
      </c>
      <c r="H6" s="92">
        <v>2</v>
      </c>
      <c r="I6" s="94" t="s">
        <v>18</v>
      </c>
      <c r="J6" s="88">
        <f>dados!J134</f>
        <v>0.90909090909090906</v>
      </c>
      <c r="K6" s="92">
        <v>8</v>
      </c>
      <c r="L6" s="92" t="s">
        <v>18</v>
      </c>
    </row>
    <row r="7" spans="2:12" x14ac:dyDescent="0.2">
      <c r="B7" s="70" t="s">
        <v>5571</v>
      </c>
      <c r="C7" s="81">
        <v>17</v>
      </c>
      <c r="D7" s="89">
        <f>dados!K132</f>
        <v>0.52631578947368418</v>
      </c>
      <c r="E7" s="92">
        <v>3</v>
      </c>
      <c r="F7" s="92" t="s">
        <v>18</v>
      </c>
      <c r="G7" s="88">
        <f>dados!K133</f>
        <v>0.48717948717948717</v>
      </c>
      <c r="H7" s="92">
        <v>2</v>
      </c>
      <c r="I7" s="94" t="s">
        <v>18</v>
      </c>
      <c r="J7" s="88">
        <f>dados!K134</f>
        <v>0.51515151515151514</v>
      </c>
      <c r="K7" s="92">
        <v>8</v>
      </c>
      <c r="L7" s="92" t="s">
        <v>18</v>
      </c>
    </row>
    <row r="8" spans="2:12" x14ac:dyDescent="0.2">
      <c r="B8" s="70" t="s">
        <v>5572</v>
      </c>
      <c r="C8" s="81">
        <v>9</v>
      </c>
      <c r="D8" s="89">
        <f>dados!L132</f>
        <v>0.66666666666666663</v>
      </c>
      <c r="E8" s="92">
        <v>8</v>
      </c>
      <c r="F8" s="92">
        <v>18</v>
      </c>
      <c r="G8" s="88">
        <f>dados!L133</f>
        <v>0.7857142857142857</v>
      </c>
      <c r="H8" s="92">
        <v>7</v>
      </c>
      <c r="I8" s="94">
        <v>20</v>
      </c>
      <c r="J8" s="108">
        <f>dados!L134</f>
        <v>0.75</v>
      </c>
      <c r="K8" s="92">
        <v>13</v>
      </c>
      <c r="L8" s="92">
        <v>16</v>
      </c>
    </row>
    <row r="9" spans="2:12" ht="25.5" x14ac:dyDescent="0.2">
      <c r="B9" s="75" t="s">
        <v>5573</v>
      </c>
      <c r="C9" s="81">
        <v>6</v>
      </c>
      <c r="D9" s="107">
        <f>dados!M132</f>
        <v>1</v>
      </c>
      <c r="E9" s="92">
        <v>13</v>
      </c>
      <c r="F9" s="92">
        <v>18</v>
      </c>
      <c r="G9" s="108">
        <f>dados!M133</f>
        <v>1</v>
      </c>
      <c r="H9" s="92">
        <v>10</v>
      </c>
      <c r="I9" s="94">
        <v>20</v>
      </c>
      <c r="J9" s="108">
        <f>dados!M134</f>
        <v>1</v>
      </c>
      <c r="K9" s="92">
        <v>16</v>
      </c>
      <c r="L9" s="92">
        <v>16</v>
      </c>
    </row>
    <row r="10" spans="2:12" x14ac:dyDescent="0.2">
      <c r="B10" s="75" t="s">
        <v>5587</v>
      </c>
      <c r="C10" s="81">
        <v>0</v>
      </c>
      <c r="D10" s="107">
        <f>dados!P132</f>
        <v>0</v>
      </c>
      <c r="E10" s="92">
        <v>2</v>
      </c>
      <c r="F10" s="92" t="s">
        <v>18</v>
      </c>
      <c r="G10" s="108">
        <f>dados!P133</f>
        <v>0</v>
      </c>
      <c r="H10" s="92">
        <v>1</v>
      </c>
      <c r="I10" s="94" t="s">
        <v>18</v>
      </c>
      <c r="J10" s="108">
        <f>dados!P134</f>
        <v>0</v>
      </c>
      <c r="K10" s="92">
        <v>8</v>
      </c>
      <c r="L10" s="92" t="s">
        <v>18</v>
      </c>
    </row>
    <row r="11" spans="2:12" x14ac:dyDescent="0.2">
      <c r="B11" s="72" t="s">
        <v>5588</v>
      </c>
      <c r="C11" s="80">
        <v>6</v>
      </c>
      <c r="D11" s="90">
        <f>dados!Q132</f>
        <v>0.10526315789473684</v>
      </c>
      <c r="E11" s="93">
        <v>3</v>
      </c>
      <c r="F11" s="93" t="s">
        <v>18</v>
      </c>
      <c r="G11" s="91">
        <f>dados!Q133</f>
        <v>0.20512820512820512</v>
      </c>
      <c r="H11" s="93">
        <v>2</v>
      </c>
      <c r="I11" s="95" t="s">
        <v>18</v>
      </c>
      <c r="J11" s="91">
        <f>dados!Q134</f>
        <v>0.18181818181818182</v>
      </c>
      <c r="K11" s="109">
        <v>0.08</v>
      </c>
      <c r="L11" s="90" t="s">
        <v>18</v>
      </c>
    </row>
    <row r="12" spans="2:12" x14ac:dyDescent="0.2">
      <c r="B12" s="113" t="s">
        <v>5568</v>
      </c>
      <c r="C12" s="113"/>
      <c r="D12" s="113"/>
      <c r="E12" s="113"/>
      <c r="F12" s="113"/>
      <c r="G12" s="113"/>
      <c r="H12" s="113"/>
      <c r="I12" s="113"/>
      <c r="J12" s="113"/>
      <c r="K12" s="113"/>
      <c r="L12" s="113"/>
    </row>
  </sheetData>
  <mergeCells count="4">
    <mergeCell ref="D2:F2"/>
    <mergeCell ref="G2:I2"/>
    <mergeCell ref="J2:L2"/>
    <mergeCell ref="B12:L12"/>
  </mergeCells>
  <pageMargins left="0.511811024" right="0.511811024" top="0.78740157499999996" bottom="0.78740157499999996" header="0.31496062000000002" footer="0.31496062000000002"/>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ibge</vt:lpstr>
      <vt:lpstr>dados</vt:lpstr>
      <vt:lpstr>tab1 - possui anexo</vt:lpstr>
      <vt:lpstr>tab1 - estatistica descritiva</vt:lpstr>
      <vt:lpstr>Tab 2 - resultados gerais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2020-04-21T11:10:25Z</dcterms:modified>
</cp:coreProperties>
</file>